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DOCUMENT\SparePart\"/>
    </mc:Choice>
  </mc:AlternateContent>
  <bookViews>
    <workbookView xWindow="-120" yWindow="-120" windowWidth="29040" windowHeight="15840"/>
  </bookViews>
  <sheets>
    <sheet name="Lộ quang" sheetId="9" r:id="rId1"/>
    <sheet name="Mạ" sheetId="11" r:id="rId2"/>
    <sheet name="Probe" sheetId="10" r:id="rId3"/>
    <sheet name="GL ACOUNT" sheetId="6" r:id="rId4"/>
    <sheet name="COST" sheetId="7" r:id="rId5"/>
    <sheet name="tỷ giá" sheetId="5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P14" i="9" l="1"/>
  <c r="P15" i="9"/>
  <c r="P16" i="9"/>
  <c r="P17" i="9"/>
  <c r="P18" i="9"/>
  <c r="P19" i="9"/>
  <c r="P20" i="9"/>
  <c r="P13" i="9"/>
  <c r="J26" i="11"/>
  <c r="M25" i="11"/>
  <c r="J25" i="11"/>
  <c r="L25" i="11" s="1"/>
  <c r="M24" i="11"/>
  <c r="J24" i="11"/>
  <c r="L24" i="11" s="1"/>
  <c r="M23" i="11"/>
  <c r="J23" i="11"/>
  <c r="L23" i="11" s="1"/>
  <c r="M22" i="11"/>
  <c r="J22" i="11"/>
  <c r="L22" i="11" s="1"/>
  <c r="M21" i="11"/>
  <c r="J21" i="11"/>
  <c r="L21" i="11" s="1"/>
  <c r="M20" i="11"/>
  <c r="J20" i="11"/>
  <c r="L20" i="11" s="1"/>
  <c r="M19" i="11"/>
  <c r="J19" i="11"/>
  <c r="L19" i="11" s="1"/>
  <c r="M18" i="11"/>
  <c r="J18" i="11"/>
  <c r="L18" i="11" s="1"/>
  <c r="M17" i="11"/>
  <c r="J17" i="11"/>
  <c r="L17" i="11" s="1"/>
  <c r="M16" i="11"/>
  <c r="J16" i="11"/>
  <c r="L16" i="11" s="1"/>
  <c r="M15" i="11"/>
  <c r="J15" i="11"/>
  <c r="L15" i="11" s="1"/>
  <c r="M14" i="11"/>
  <c r="J14" i="11"/>
  <c r="L14" i="11" s="1"/>
  <c r="M13" i="11"/>
  <c r="J13" i="11"/>
  <c r="L13" i="11" s="1"/>
  <c r="M12" i="11"/>
  <c r="J12" i="11"/>
  <c r="L12" i="11" s="1"/>
  <c r="L11" i="11"/>
  <c r="K11" i="11"/>
  <c r="M11" i="11" s="1"/>
  <c r="M10" i="11"/>
  <c r="J10" i="11"/>
  <c r="L10" i="11" s="1"/>
  <c r="M26" i="11" l="1"/>
  <c r="L26" i="11"/>
  <c r="M20" i="10" l="1"/>
  <c r="L20" i="10"/>
  <c r="M19" i="10"/>
  <c r="L19" i="10"/>
  <c r="M18" i="10"/>
  <c r="L18" i="10"/>
  <c r="M17" i="10"/>
  <c r="L17" i="10"/>
  <c r="M16" i="10"/>
  <c r="L16" i="10"/>
  <c r="M15" i="10"/>
  <c r="L15" i="10"/>
  <c r="M14" i="10"/>
  <c r="L14" i="10"/>
  <c r="M13" i="10"/>
  <c r="L13" i="10"/>
  <c r="M12" i="10"/>
  <c r="L12" i="10"/>
  <c r="M11" i="10"/>
  <c r="L11" i="10"/>
  <c r="M21" i="10" l="1"/>
  <c r="L21" i="10"/>
</calcChain>
</file>

<file path=xl/sharedStrings.xml><?xml version="1.0" encoding="utf-8"?>
<sst xmlns="http://schemas.openxmlformats.org/spreadsheetml/2006/main" count="256" uniqueCount="113">
  <si>
    <t>STT</t>
  </si>
  <si>
    <t>Nhà cung cấp</t>
  </si>
  <si>
    <t>사양 / 사진</t>
  </si>
  <si>
    <t xml:space="preserve">단위 </t>
  </si>
  <si>
    <t>수량</t>
  </si>
  <si>
    <t>입고 요청일</t>
  </si>
  <si>
    <t>공급업체</t>
  </si>
  <si>
    <t>Bộ phận yêu cầu (신청부서 작성)</t>
  </si>
  <si>
    <t>Ngày cần hàng</t>
  </si>
  <si>
    <t>(한글 혹은 영문명 기입)</t>
  </si>
  <si>
    <t>G/L Account</t>
  </si>
  <si>
    <t>Cost Ctr</t>
  </si>
  <si>
    <t xml:space="preserve">link truy cập quy đổi tỷ giá </t>
    <phoneticPr fontId="5" type="noConversion"/>
  </si>
  <si>
    <t xml:space="preserve">Quy cách /
 hình ảnh </t>
  </si>
  <si>
    <t>https://search.naver.com/search.naver?sm=top_hty&amp;fbm=1&amp;ie=utf8&amp;query=%ED%99%98%EC%9C%A8</t>
  </si>
  <si>
    <t>Unit</t>
  </si>
  <si>
    <t>SL đặt hàng</t>
  </si>
  <si>
    <t>Tên vật tư tiếng Việt</t>
  </si>
  <si>
    <t>Đơn giá (VND)</t>
  </si>
  <si>
    <t>Đơn giá (USD)</t>
  </si>
  <si>
    <t>Tổng tiền (VND)</t>
  </si>
  <si>
    <t>Tổng tiền
(USD)</t>
  </si>
  <si>
    <t>PO이월</t>
  </si>
  <si>
    <t>SL đã đặt</t>
  </si>
  <si>
    <t xml:space="preserve">9월 필요 </t>
  </si>
  <si>
    <t>10월필요</t>
  </si>
  <si>
    <t>안전재고</t>
  </si>
  <si>
    <t>단가 (VND)</t>
  </si>
  <si>
    <t>단가 (USD)</t>
  </si>
  <si>
    <t>금액 (VND)</t>
  </si>
  <si>
    <t>금액 (USD)</t>
  </si>
  <si>
    <t xml:space="preserve">
Tên tiếng anh/ tiếng hàn</t>
  </si>
  <si>
    <t>Ghi chú</t>
  </si>
  <si>
    <t>비고</t>
  </si>
  <si>
    <t>베트남 명칭</t>
  </si>
  <si>
    <t>TOTAL</t>
  </si>
  <si>
    <t>2. Lead Time : P/O Open 후….. Week (... week sau ngày P/O)</t>
  </si>
  <si>
    <r>
      <t xml:space="preserve">3. 구입 금액 (Giá trị đơn hàng) :……..   </t>
    </r>
    <r>
      <rPr>
        <b/>
        <sz val="11"/>
        <color rgb="FFFF0000"/>
        <rFont val="Calibri"/>
        <family val="2"/>
        <scheme val="minor"/>
      </rPr>
      <t/>
    </r>
  </si>
  <si>
    <t>SL dùng tháng 9</t>
  </si>
  <si>
    <t>Tồn hiện tại</t>
  </si>
  <si>
    <t>현재고</t>
  </si>
  <si>
    <t>SL dùng tháng 10</t>
  </si>
  <si>
    <t>Tồn kho an toàn</t>
  </si>
  <si>
    <t xml:space="preserve">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</si>
  <si>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                                                                                                                                                                              </t>
  </si>
  <si>
    <t xml:space="preserve">                                                                                                                                                                                                                     </t>
  </si>
  <si>
    <t>구매 의뢰서 (ĐỀ NGHỊ MUA HÀNG)</t>
  </si>
  <si>
    <t>부서 (Bộ phận): WLP1</t>
  </si>
  <si>
    <t>1. 구입 목적 (Mục đích mua) : WLP 1 도금설비용  구입 품의 ( Đề nghị mua hàng )</t>
  </si>
  <si>
    <r>
      <t>Khung nhôm quây lướ</t>
    </r>
    <r>
      <rPr>
        <b/>
        <sz val="11"/>
        <color theme="1"/>
        <rFont val="Malgun Gothic"/>
        <family val="1"/>
        <charset val="129"/>
      </rPr>
      <t>i</t>
    </r>
    <phoneticPr fontId="5" type="noConversion"/>
  </si>
  <si>
    <r>
      <t>Caver bả</t>
    </r>
    <r>
      <rPr>
        <b/>
        <sz val="11"/>
        <color theme="1"/>
        <rFont val="Malgun Gothic"/>
        <family val="1"/>
        <charset val="129"/>
      </rPr>
      <t>o v</t>
    </r>
    <r>
      <rPr>
        <b/>
        <sz val="11"/>
        <color theme="1"/>
        <rFont val="Times New Roman"/>
        <family val="1"/>
        <charset val="163"/>
      </rPr>
      <t>ệ</t>
    </r>
    <r>
      <rPr>
        <b/>
        <sz val="11"/>
        <color theme="1"/>
        <rFont val="Malgun Gothic"/>
        <family val="1"/>
        <charset val="129"/>
      </rPr>
      <t xml:space="preserve"> thi</t>
    </r>
    <r>
      <rPr>
        <b/>
        <sz val="11"/>
        <color theme="1"/>
        <rFont val="Times New Roman"/>
        <family val="1"/>
        <charset val="163"/>
      </rPr>
      <t>ế</t>
    </r>
    <r>
      <rPr>
        <b/>
        <sz val="11"/>
        <color theme="1"/>
        <rFont val="Malgun Gothic"/>
        <family val="1"/>
        <charset val="129"/>
      </rPr>
      <t>t b</t>
    </r>
    <r>
      <rPr>
        <b/>
        <sz val="11"/>
        <color theme="1"/>
        <rFont val="Times New Roman"/>
        <family val="1"/>
        <charset val="163"/>
      </rPr>
      <t>ị</t>
    </r>
    <phoneticPr fontId="5" type="noConversion"/>
  </si>
  <si>
    <t>Ngày 1  Tháng  3 Năm 2021</t>
    <phoneticPr fontId="5" type="noConversion"/>
  </si>
  <si>
    <r>
      <t>03</t>
    </r>
    <r>
      <rPr>
        <i/>
        <sz val="11"/>
        <color theme="1"/>
        <rFont val="New Gulim"/>
        <family val="1"/>
        <charset val="129"/>
      </rPr>
      <t>월</t>
    </r>
    <r>
      <rPr>
        <i/>
        <sz val="11"/>
        <color theme="1"/>
        <rFont val="Times New Roman"/>
        <family val="1"/>
      </rPr>
      <t xml:space="preserve"> </t>
    </r>
    <r>
      <rPr>
        <i/>
        <sz val="11"/>
        <color theme="1"/>
        <rFont val="New Gulim"/>
        <family val="1"/>
        <charset val="129"/>
      </rPr>
      <t>환율</t>
    </r>
    <r>
      <rPr>
        <i/>
        <sz val="11"/>
        <color theme="1"/>
        <rFont val="Times New Roman"/>
        <family val="1"/>
      </rPr>
      <t xml:space="preserve">  : </t>
    </r>
    <phoneticPr fontId="5" type="noConversion"/>
  </si>
  <si>
    <t>Ar Gas</t>
    <phoneticPr fontId="5" type="noConversion"/>
  </si>
  <si>
    <t>Bàn thao tác 3 tầng ( oven4 chamber)</t>
    <phoneticPr fontId="5" type="noConversion"/>
  </si>
  <si>
    <r>
      <t>Bàn vă</t>
    </r>
    <r>
      <rPr>
        <b/>
        <sz val="11"/>
        <color theme="1"/>
        <rFont val="Malgun Gothic"/>
        <family val="1"/>
        <charset val="129"/>
      </rPr>
      <t>n phòng</t>
    </r>
    <r>
      <rPr>
        <b/>
        <sz val="11"/>
        <color theme="1"/>
        <rFont val="Times New Roman"/>
        <family val="1"/>
      </rPr>
      <t xml:space="preserve">
( kỹ</t>
    </r>
    <r>
      <rPr>
        <b/>
        <sz val="11"/>
        <color theme="1"/>
        <rFont val="Malgun Gothic"/>
        <family val="1"/>
        <charset val="129"/>
      </rPr>
      <t xml:space="preserve"> thu</t>
    </r>
    <r>
      <rPr>
        <b/>
        <sz val="11"/>
        <color theme="1"/>
        <rFont val="Times New Roman"/>
        <family val="1"/>
        <charset val="163"/>
      </rPr>
      <t>ậ</t>
    </r>
    <r>
      <rPr>
        <b/>
        <sz val="11"/>
        <color theme="1"/>
        <rFont val="Malgun Gothic"/>
        <family val="1"/>
        <charset val="129"/>
      </rPr>
      <t>t m</t>
    </r>
    <r>
      <rPr>
        <b/>
        <sz val="11"/>
        <color theme="1"/>
        <rFont val="Times New Roman"/>
        <family val="1"/>
        <charset val="163"/>
      </rPr>
      <t>ạ</t>
    </r>
    <r>
      <rPr>
        <b/>
        <sz val="11"/>
        <color theme="1"/>
        <rFont val="Malgun Gothic"/>
        <family val="1"/>
        <charset val="129"/>
      </rPr>
      <t>+Probe+ l</t>
    </r>
    <r>
      <rPr>
        <b/>
        <sz val="11"/>
        <color theme="1"/>
        <rFont val="Times New Roman"/>
        <family val="1"/>
        <charset val="163"/>
      </rPr>
      <t>ộ</t>
    </r>
    <r>
      <rPr>
        <b/>
        <sz val="11"/>
        <color theme="1"/>
        <rFont val="Malgun Gothic"/>
        <family val="1"/>
        <charset val="129"/>
      </rPr>
      <t xml:space="preserve"> quang)</t>
    </r>
    <phoneticPr fontId="5" type="noConversion"/>
  </si>
  <si>
    <r>
      <t>Máy đ</t>
    </r>
    <r>
      <rPr>
        <b/>
        <sz val="11"/>
        <color theme="1"/>
        <rFont val="Malgun Gothic"/>
        <family val="1"/>
        <charset val="129"/>
      </rPr>
      <t>o nhi</t>
    </r>
    <r>
      <rPr>
        <b/>
        <sz val="11"/>
        <color theme="1"/>
        <rFont val="Times New Roman"/>
        <family val="1"/>
        <charset val="163"/>
      </rPr>
      <t>ệ</t>
    </r>
    <r>
      <rPr>
        <b/>
        <sz val="11"/>
        <color theme="1"/>
        <rFont val="Malgun Gothic"/>
        <family val="1"/>
        <charset val="129"/>
      </rPr>
      <t>t đ</t>
    </r>
    <r>
      <rPr>
        <b/>
        <sz val="11"/>
        <color theme="1"/>
        <rFont val="Times New Roman"/>
        <family val="1"/>
        <charset val="163"/>
      </rPr>
      <t>ộ</t>
    </r>
    <r>
      <rPr>
        <b/>
        <sz val="11"/>
        <color theme="1"/>
        <rFont val="Malgun Gothic"/>
        <family val="1"/>
        <charset val="129"/>
      </rPr>
      <t xml:space="preserve"> t</t>
    </r>
    <r>
      <rPr>
        <b/>
        <sz val="11"/>
        <color theme="1"/>
        <rFont val="Times New Roman"/>
        <family val="1"/>
        <charset val="163"/>
      </rPr>
      <t>ủ</t>
    </r>
    <r>
      <rPr>
        <b/>
        <sz val="11"/>
        <color theme="1"/>
        <rFont val="Malgun Gothic"/>
        <family val="1"/>
        <charset val="129"/>
      </rPr>
      <t xml:space="preserve"> b</t>
    </r>
    <r>
      <rPr>
        <b/>
        <sz val="11"/>
        <color theme="1"/>
        <rFont val="Times New Roman"/>
        <family val="1"/>
        <charset val="163"/>
      </rPr>
      <t>ả</t>
    </r>
    <r>
      <rPr>
        <b/>
        <sz val="11"/>
        <color theme="1"/>
        <rFont val="Malgun Gothic"/>
        <family val="1"/>
        <charset val="129"/>
      </rPr>
      <t>o qu</t>
    </r>
    <r>
      <rPr>
        <b/>
        <sz val="11"/>
        <color theme="1"/>
        <rFont val="Times New Roman"/>
        <family val="1"/>
        <charset val="163"/>
      </rPr>
      <t>ả</t>
    </r>
    <r>
      <rPr>
        <b/>
        <sz val="11"/>
        <color theme="1"/>
        <rFont val="Malgun Gothic"/>
        <family val="1"/>
        <charset val="129"/>
      </rPr>
      <t>n film+ PR</t>
    </r>
    <phoneticPr fontId="5" type="noConversion"/>
  </si>
  <si>
    <r>
      <t>Súng bắ</t>
    </r>
    <r>
      <rPr>
        <b/>
        <sz val="11"/>
        <color theme="1"/>
        <rFont val="Malgun Gothic"/>
        <family val="1"/>
        <charset val="129"/>
      </rPr>
      <t>n Barcoe</t>
    </r>
    <phoneticPr fontId="5" type="noConversion"/>
  </si>
  <si>
    <t>ea</t>
    <phoneticPr fontId="5" type="noConversion"/>
  </si>
  <si>
    <t>bình</t>
    <phoneticPr fontId="5" type="noConversion"/>
  </si>
  <si>
    <t>thùng</t>
    <phoneticPr fontId="5" type="noConversion"/>
  </si>
  <si>
    <t>부서 (Bộ phận): WLP Front</t>
  </si>
  <si>
    <t>No.</t>
  </si>
  <si>
    <t>Tên tiếng Anh/ tiếng Hàn</t>
  </si>
  <si>
    <t>RF Probe Card</t>
  </si>
  <si>
    <t>EA</t>
  </si>
  <si>
    <t>Renion</t>
  </si>
  <si>
    <r>
      <rPr>
        <b/>
        <sz val="12"/>
        <color theme="1"/>
        <rFont val="Times New Roman"/>
        <family val="1"/>
      </rPr>
      <t>WSP4-01-1</t>
    </r>
    <r>
      <rPr>
        <sz val="12"/>
        <color theme="1"/>
        <rFont val="Times New Roman"/>
        <family val="1"/>
      </rPr>
      <t xml:space="preserve">               Tip Diameter:52.         Tip Length:250. Depth:2388 (S:3 G:3)</t>
    </r>
  </si>
  <si>
    <r>
      <rPr>
        <b/>
        <sz val="12"/>
        <color theme="1"/>
        <rFont val="Times New Roman"/>
        <family val="1"/>
      </rPr>
      <t>WSX3-01-5</t>
    </r>
    <r>
      <rPr>
        <sz val="12"/>
        <color theme="1"/>
        <rFont val="Times New Roman"/>
        <family val="1"/>
      </rPr>
      <t xml:space="preserve">               Tip Diameter:50.         Tip Length:247. Depth:2350 (S:2 G:2)</t>
    </r>
  </si>
  <si>
    <r>
      <rPr>
        <b/>
        <sz val="12"/>
        <color theme="1"/>
        <rFont val="Times New Roman"/>
        <family val="1"/>
      </rPr>
      <t>WSX4-01-5</t>
    </r>
    <r>
      <rPr>
        <sz val="12"/>
        <color theme="1"/>
        <rFont val="Times New Roman"/>
        <family val="1"/>
      </rPr>
      <t xml:space="preserve">               Tip Diameter:52.         Tip Length:240. Depth:2486 (S:4 G:4)</t>
    </r>
  </si>
  <si>
    <r>
      <rPr>
        <b/>
        <sz val="12"/>
        <color theme="1"/>
        <rFont val="Times New Roman"/>
        <family val="1"/>
      </rPr>
      <t>WSVS-01-5</t>
    </r>
    <r>
      <rPr>
        <sz val="12"/>
        <color theme="1"/>
        <rFont val="Times New Roman"/>
        <family val="1"/>
      </rPr>
      <t xml:space="preserve">               Tip Diameter:52.         Tip Length:255. Depth:2356 (S:4 G:4)</t>
    </r>
  </si>
  <si>
    <r>
      <rPr>
        <b/>
        <sz val="12"/>
        <color theme="1"/>
        <rFont val="Times New Roman"/>
        <family val="1"/>
      </rPr>
      <t>WSXF-01-5</t>
    </r>
    <r>
      <rPr>
        <sz val="12"/>
        <color theme="1"/>
        <rFont val="Times New Roman"/>
        <family val="1"/>
      </rPr>
      <t xml:space="preserve">               Tip Diameter:52.         Tip Length:245. Depth:2350 (S:3 G:3)</t>
    </r>
  </si>
  <si>
    <r>
      <rPr>
        <b/>
        <sz val="12"/>
        <color theme="1"/>
        <rFont val="Times New Roman"/>
        <family val="1"/>
      </rPr>
      <t>WSSC-01-5</t>
    </r>
    <r>
      <rPr>
        <sz val="12"/>
        <color theme="1"/>
        <rFont val="Times New Roman"/>
        <family val="1"/>
      </rPr>
      <t xml:space="preserve">               Tip Diameter:52.         Tip Length:240. Depth:2350(S:4 G:4)</t>
    </r>
  </si>
  <si>
    <t>IR Probe Card</t>
  </si>
  <si>
    <r>
      <rPr>
        <b/>
        <sz val="12"/>
        <color theme="1"/>
        <rFont val="Times New Roman"/>
        <family val="1"/>
      </rPr>
      <t>WSN3-01-3</t>
    </r>
    <r>
      <rPr>
        <sz val="12"/>
        <color theme="1"/>
        <rFont val="Times New Roman"/>
        <family val="1"/>
      </rPr>
      <t xml:space="preserve">               Tip Diameter:32.         Tip Length:260. Depth:3356 (2 Port)</t>
    </r>
  </si>
  <si>
    <r>
      <rPr>
        <b/>
        <sz val="12"/>
        <color theme="1"/>
        <rFont val="Times New Roman"/>
        <family val="1"/>
      </rPr>
      <t>WSVS-01-5</t>
    </r>
    <r>
      <rPr>
        <sz val="12"/>
        <color theme="1"/>
        <rFont val="Times New Roman"/>
        <family val="1"/>
      </rPr>
      <t xml:space="preserve">               Tip Diameter:32.         Tip Length:260. Depth:3213 (2 Port)</t>
    </r>
  </si>
  <si>
    <r>
      <rPr>
        <b/>
        <sz val="12"/>
        <color theme="1"/>
        <rFont val="Times New Roman"/>
        <family val="1"/>
      </rPr>
      <t>WSXF-01-5</t>
    </r>
    <r>
      <rPr>
        <sz val="12"/>
        <color theme="1"/>
        <rFont val="Times New Roman"/>
        <family val="1"/>
      </rPr>
      <t xml:space="preserve">               Tip Diameter:31.         Tip Length:260. Depth:3355 (2 Port)</t>
    </r>
  </si>
  <si>
    <r>
      <rPr>
        <b/>
        <sz val="12"/>
        <color theme="1"/>
        <rFont val="Times New Roman"/>
        <family val="1"/>
      </rPr>
      <t>WSSC-01-5</t>
    </r>
    <r>
      <rPr>
        <sz val="12"/>
        <color theme="1"/>
        <rFont val="Times New Roman"/>
        <family val="1"/>
      </rPr>
      <t xml:space="preserve">               Tip Diameter:32.         Tip Length:260. Depth:3218 (2 Port)</t>
    </r>
  </si>
  <si>
    <t>Total</t>
  </si>
  <si>
    <t>Ngày 01 Tháng 03 Năm 2021</t>
    <phoneticPr fontId="5" type="noConversion"/>
  </si>
  <si>
    <r>
      <t>3</t>
    </r>
    <r>
      <rPr>
        <i/>
        <sz val="11"/>
        <color theme="1"/>
        <rFont val="Batang"/>
        <family val="1"/>
        <charset val="129"/>
      </rPr>
      <t>월</t>
    </r>
    <r>
      <rPr>
        <i/>
        <sz val="11"/>
        <color theme="1"/>
        <rFont val="Times New Roman"/>
        <family val="1"/>
      </rPr>
      <t xml:space="preserve"> </t>
    </r>
    <r>
      <rPr>
        <i/>
        <sz val="11"/>
        <color theme="1"/>
        <rFont val="Batang"/>
        <family val="1"/>
        <charset val="129"/>
      </rPr>
      <t>환율</t>
    </r>
    <r>
      <rPr>
        <i/>
        <sz val="11"/>
        <color theme="1"/>
        <rFont val="Times New Roman"/>
        <family val="1"/>
      </rPr>
      <t xml:space="preserve">  : </t>
    </r>
    <phoneticPr fontId="5" type="noConversion"/>
  </si>
  <si>
    <r>
      <t>Đơn giá dự</t>
    </r>
    <r>
      <rPr>
        <b/>
        <sz val="11"/>
        <color theme="1"/>
        <rFont val="Malgun Gothic"/>
        <family val="1"/>
        <charset val="129"/>
      </rPr>
      <t xml:space="preserve"> ki</t>
    </r>
    <r>
      <rPr>
        <b/>
        <sz val="11"/>
        <color theme="1"/>
        <rFont val="Times New Roman"/>
        <family val="1"/>
        <charset val="163"/>
      </rPr>
      <t>ế</t>
    </r>
    <r>
      <rPr>
        <b/>
        <sz val="11"/>
        <color theme="1"/>
        <rFont val="Malgun Gothic"/>
        <family val="1"/>
        <charset val="129"/>
      </rPr>
      <t>n</t>
    </r>
    <r>
      <rPr>
        <b/>
        <sz val="11"/>
        <color theme="1"/>
        <rFont val="Times New Roman"/>
        <family val="1"/>
      </rPr>
      <t xml:space="preserve"> (VND)</t>
    </r>
    <phoneticPr fontId="5" type="noConversion"/>
  </si>
  <si>
    <r>
      <t>Dầ</t>
    </r>
    <r>
      <rPr>
        <b/>
        <sz val="11"/>
        <color theme="1"/>
        <rFont val="Malgun Gothic"/>
        <family val="1"/>
        <charset val="129"/>
      </rPr>
      <t>u làm mát Rotay pump</t>
    </r>
    <phoneticPr fontId="5" type="noConversion"/>
  </si>
  <si>
    <t>A1 Memory B/D (Máy Probe)</t>
  </si>
  <si>
    <t>A1 Memory B/D (Probe 설비)</t>
  </si>
  <si>
    <t>EMS</t>
  </si>
  <si>
    <t>Fuse (Máy Probe)</t>
  </si>
  <si>
    <t>Fuse (Probe 설비)</t>
  </si>
  <si>
    <t>Khánh An</t>
  </si>
  <si>
    <t>Gun Shutter
(ACS#1,#2)</t>
  </si>
  <si>
    <t>ACS</t>
  </si>
  <si>
    <t>Gun Pre Shutter
(ACS#1,#2)</t>
  </si>
  <si>
    <t>Cu Target
(Sputter #1,2)</t>
  </si>
  <si>
    <t>Applied Science Corp</t>
  </si>
  <si>
    <t>Ti Target
(Sputter #1,2)</t>
  </si>
  <si>
    <t>Cu Anode
(Máy mạ)</t>
  </si>
  <si>
    <t>Cu Anode
도금설비)</t>
  </si>
  <si>
    <t>TKC</t>
  </si>
  <si>
    <t>Sn Anode
(Máy mạ)</t>
  </si>
  <si>
    <t>Sn Anode
도금설비)</t>
  </si>
  <si>
    <t>Baratron Gauge NW16
(Seed Sputter)</t>
  </si>
  <si>
    <t>Compact Full Range Gauge PKR251
(Seed Sputter)</t>
  </si>
  <si>
    <t>NW-16-Pirani Standard Gauge, PSG-500
(Seed Sputter)</t>
  </si>
  <si>
    <t>Sn/Cu Upper Pump
(Aegis #3,#4)</t>
  </si>
  <si>
    <t>Cu/Sn 상부 펌프
(Aegis #3,#4)</t>
  </si>
  <si>
    <t>Đồng hồ đo lưu lượng khoang mạ Cu trên</t>
  </si>
  <si>
    <t>디지털 유량계
(Cu 상부)
(Aegis)</t>
  </si>
  <si>
    <t>Wafer Base</t>
  </si>
  <si>
    <t>KCI</t>
  </si>
  <si>
    <t>Wafer Sealing Guide</t>
  </si>
  <si>
    <t>Wafer Contact</t>
  </si>
  <si>
    <t>Ngày 01 Tháng 03  Năm 2021</t>
    <phoneticPr fontId="5" type="noConversion"/>
  </si>
  <si>
    <t>TFS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</si>
</sst>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44" formatCode="_(&quot;$&quot;* #,##0.00_);_(&quot;$&quot;* \(#,##0.00\);_(&quot;$&quot;* &quot;-&quot;??_);_(@_)"/>
    <numFmt numFmtId="164" formatCode="_-* #,##0_-;\-* #,##0_-;_-* &quot;-&quot;_-;_-@_-"/>
    <numFmt numFmtId="165" formatCode="_-* #,##0.00\ _₫_-;\-* #,##0.00\ _₫_-;_-* &quot;-&quot;??\ _₫_-;_-@_-"/>
    <numFmt numFmtId="166" formatCode="#,##0.000"/>
    <numFmt numFmtId="167" formatCode="mm&quot;월&quot;\ dd&quot;일&quot;"/>
  </numFmts>
  <fonts count="20">
    <font>
      <sz val="11"/>
      <color theme="1"/>
      <name val="Calibri"/>
      <family val="2"/>
      <scheme val="minor"/>
    </font>
    <font>
      <sz val="11"/>
      <color theme="1"/>
      <name val="Calibri"/>
      <family val="3"/>
      <charset val="129"/>
      <scheme val="minor"/>
    </font>
    <font>
      <sz val="11"/>
      <color indexed="8"/>
      <name val="맑은 고딕"/>
      <family val="3"/>
      <charset val="129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name val="Calibri"/>
      <family val="3"/>
      <charset val="129"/>
      <scheme val="minor"/>
    </font>
    <font>
      <b/>
      <sz val="11"/>
      <color theme="1"/>
      <name val="Times New Roman"/>
      <family val="1"/>
    </font>
    <font>
      <b/>
      <sz val="11"/>
      <color rgb="FFFF0000"/>
      <name val="Times New Roman"/>
      <family val="1"/>
    </font>
    <font>
      <b/>
      <sz val="11"/>
      <color rgb="FFFF0000"/>
      <name val="Calibri"/>
      <family val="2"/>
      <scheme val="minor"/>
    </font>
    <font>
      <b/>
      <sz val="10"/>
      <color theme="1"/>
      <name val="Times New Roman"/>
      <family val="1"/>
    </font>
    <font>
      <sz val="11"/>
      <color theme="1"/>
      <name val="Times New Roman"/>
      <family val="1"/>
    </font>
    <font>
      <i/>
      <sz val="11"/>
      <color theme="1"/>
      <name val="Times New Roman"/>
      <family val="1"/>
    </font>
    <font>
      <b/>
      <sz val="11"/>
      <color theme="1"/>
      <name val="Malgun Gothic"/>
      <family val="1"/>
      <charset val="129"/>
    </font>
    <font>
      <i/>
      <sz val="11"/>
      <color theme="1"/>
      <name val="New Gulim"/>
      <family val="1"/>
      <charset val="129"/>
    </font>
    <font>
      <b/>
      <sz val="11"/>
      <color theme="1"/>
      <name val="Times New Roman"/>
      <family val="1"/>
      <charset val="163"/>
    </font>
    <font>
      <sz val="10"/>
      <color theme="1"/>
      <name val="Times New Roman"/>
      <family val="1"/>
    </font>
    <font>
      <sz val="12"/>
      <color theme="1"/>
      <name val="Times New Roman"/>
      <family val="1"/>
    </font>
    <font>
      <b/>
      <sz val="12"/>
      <color theme="1"/>
      <name val="Times New Roman"/>
      <family val="1"/>
    </font>
    <font>
      <i/>
      <sz val="11"/>
      <color theme="1"/>
      <name val="Batang"/>
      <family val="1"/>
      <charset val="129"/>
    </font>
    <font>
      <sz val="11"/>
      <color indexed="8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1">
    <xf numFmtId="0" fontId="0" fillId="0" borderId="0"/>
    <xf numFmtId="0" fontId="1" fillId="0" borderId="0">
      <alignment vertical="center"/>
    </xf>
    <xf numFmtId="164" fontId="2" fillId="0" borderId="0" applyFont="0" applyFill="0" applyBorder="0" applyAlignment="0" applyProtection="0">
      <alignment vertical="center"/>
    </xf>
    <xf numFmtId="0" fontId="2" fillId="0" borderId="0">
      <alignment vertical="center"/>
    </xf>
    <xf numFmtId="0" fontId="1" fillId="0" borderId="0">
      <alignment vertical="center"/>
    </xf>
    <xf numFmtId="44" fontId="3" fillId="0" borderId="0" applyFon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/>
    <xf numFmtId="0" fontId="3" fillId="0" borderId="0"/>
    <xf numFmtId="0" fontId="3" fillId="0" borderId="0"/>
    <xf numFmtId="165" fontId="3" fillId="0" borderId="0" applyFont="0" applyFill="0" applyBorder="0" applyAlignment="0" applyProtection="0"/>
  </cellStyleXfs>
  <cellXfs count="60">
    <xf numFmtId="0" fontId="0" fillId="0" borderId="0" xfId="0"/>
    <xf numFmtId="0" fontId="4" fillId="0" borderId="0" xfId="6"/>
    <xf numFmtId="3" fontId="6" fillId="0" borderId="0" xfId="0" applyNumberFormat="1" applyFont="1" applyFill="1" applyBorder="1" applyAlignment="1">
      <alignment horizontal="center" vertical="center" wrapText="1"/>
    </xf>
    <xf numFmtId="3" fontId="7" fillId="0" borderId="1" xfId="5" applyNumberFormat="1" applyFont="1" applyBorder="1" applyAlignment="1">
      <alignment horizontal="center" vertical="center" wrapText="1"/>
    </xf>
    <xf numFmtId="0" fontId="6" fillId="0" borderId="0" xfId="0" applyFont="1" applyBorder="1"/>
    <xf numFmtId="0" fontId="10" fillId="0" borderId="0" xfId="0" applyFont="1" applyBorder="1"/>
    <xf numFmtId="0" fontId="11" fillId="0" borderId="0" xfId="0" applyFont="1" applyBorder="1"/>
    <xf numFmtId="0" fontId="6" fillId="2" borderId="1" xfId="0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wrapText="1"/>
    </xf>
    <xf numFmtId="0" fontId="6" fillId="3" borderId="1" xfId="0" applyFont="1" applyFill="1" applyBorder="1" applyAlignment="1">
      <alignment horizontal="center" vertical="center" wrapText="1"/>
    </xf>
    <xf numFmtId="0" fontId="6" fillId="4" borderId="2" xfId="0" applyFont="1" applyFill="1" applyBorder="1" applyAlignment="1">
      <alignment horizontal="center" vertical="center"/>
    </xf>
    <xf numFmtId="0" fontId="6" fillId="4" borderId="2" xfId="0" applyFont="1" applyFill="1" applyBorder="1" applyAlignment="1">
      <alignment horizontal="center" vertical="center" wrapText="1"/>
    </xf>
    <xf numFmtId="0" fontId="6" fillId="4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6" fillId="4" borderId="1" xfId="0" applyFont="1" applyFill="1" applyBorder="1" applyAlignment="1">
      <alignment horizontal="center" wrapText="1"/>
    </xf>
    <xf numFmtId="3" fontId="6" fillId="4" borderId="1" xfId="0" applyNumberFormat="1" applyFont="1" applyFill="1" applyBorder="1" applyAlignment="1">
      <alignment horizontal="center" vertical="center" wrapText="1"/>
    </xf>
    <xf numFmtId="0" fontId="6" fillId="4" borderId="2" xfId="0" applyFont="1" applyFill="1" applyBorder="1" applyAlignment="1">
      <alignment horizontal="center" wrapText="1"/>
    </xf>
    <xf numFmtId="0" fontId="6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0" fillId="0" borderId="0" xfId="0" applyFont="1"/>
    <xf numFmtId="0" fontId="11" fillId="0" borderId="0" xfId="0" applyFont="1"/>
    <xf numFmtId="0" fontId="10" fillId="4" borderId="2" xfId="0" applyFont="1" applyFill="1" applyBorder="1" applyAlignment="1">
      <alignment horizontal="center" vertical="center"/>
    </xf>
    <xf numFmtId="0" fontId="10" fillId="4" borderId="2" xfId="0" applyFont="1" applyFill="1" applyBorder="1" applyAlignment="1">
      <alignment horizontal="center" vertical="center" wrapText="1"/>
    </xf>
    <xf numFmtId="0" fontId="10" fillId="4" borderId="1" xfId="0" applyFont="1" applyFill="1" applyBorder="1" applyAlignment="1">
      <alignment horizontal="center" vertical="center" wrapText="1"/>
    </xf>
    <xf numFmtId="3" fontId="10" fillId="4" borderId="1" xfId="0" applyNumberFormat="1" applyFont="1" applyFill="1" applyBorder="1" applyAlignment="1">
      <alignment horizontal="center" vertical="center" wrapText="1"/>
    </xf>
    <xf numFmtId="4" fontId="15" fillId="4" borderId="1" xfId="0" applyNumberFormat="1" applyFont="1" applyFill="1" applyBorder="1" applyAlignment="1">
      <alignment horizontal="center" vertical="center" wrapText="1"/>
    </xf>
    <xf numFmtId="4" fontId="10" fillId="4" borderId="1" xfId="0" applyNumberFormat="1" applyFont="1" applyFill="1" applyBorder="1" applyAlignment="1">
      <alignment horizontal="center" vertical="center" wrapText="1"/>
    </xf>
    <xf numFmtId="16" fontId="10" fillId="4" borderId="1" xfId="0" applyNumberFormat="1" applyFont="1" applyFill="1" applyBorder="1" applyAlignment="1">
      <alignment horizontal="center" vertical="center" wrapText="1"/>
    </xf>
    <xf numFmtId="0" fontId="16" fillId="4" borderId="1" xfId="0" applyFont="1" applyFill="1" applyBorder="1" applyAlignment="1">
      <alignment horizontal="center" vertical="center" wrapText="1"/>
    </xf>
    <xf numFmtId="166" fontId="15" fillId="4" borderId="1" xfId="0" applyNumberFormat="1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 vertical="center"/>
    </xf>
    <xf numFmtId="0" fontId="10" fillId="4" borderId="0" xfId="0" applyFont="1" applyFill="1"/>
    <xf numFmtId="3" fontId="6" fillId="0" borderId="0" xfId="0" applyNumberFormat="1" applyFont="1" applyAlignment="1">
      <alignment horizontal="center" vertical="center" wrapText="1"/>
    </xf>
    <xf numFmtId="0" fontId="6" fillId="5" borderId="2" xfId="0" applyFont="1" applyFill="1" applyBorder="1" applyAlignment="1">
      <alignment horizontal="center" vertical="center"/>
    </xf>
    <xf numFmtId="3" fontId="6" fillId="5" borderId="2" xfId="0" applyNumberFormat="1" applyFont="1" applyFill="1" applyBorder="1" applyAlignment="1">
      <alignment horizontal="center" vertical="center"/>
    </xf>
    <xf numFmtId="4" fontId="6" fillId="5" borderId="2" xfId="0" applyNumberFormat="1" applyFont="1" applyFill="1" applyBorder="1" applyAlignment="1">
      <alignment horizontal="center" vertical="center"/>
    </xf>
    <xf numFmtId="164" fontId="19" fillId="0" borderId="1" xfId="7" applyNumberFormat="1" applyFont="1" applyBorder="1" applyAlignment="1">
      <alignment horizontal="center" vertical="center" wrapText="1"/>
    </xf>
    <xf numFmtId="0" fontId="10" fillId="4" borderId="1" xfId="0" applyFont="1" applyFill="1" applyBorder="1" applyAlignment="1">
      <alignment horizontal="center" wrapText="1"/>
    </xf>
    <xf numFmtId="0" fontId="10" fillId="4" borderId="1" xfId="0" applyFont="1" applyFill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6" fillId="0" borderId="8" xfId="0" applyFont="1" applyBorder="1" applyAlignment="1">
      <alignment vertical="center"/>
    </xf>
    <xf numFmtId="0" fontId="6" fillId="5" borderId="1" xfId="0" applyFont="1" applyFill="1" applyBorder="1" applyAlignment="1">
      <alignment horizontal="center" vertical="center"/>
    </xf>
    <xf numFmtId="3" fontId="6" fillId="5" borderId="1" xfId="5" applyNumberFormat="1" applyFont="1" applyFill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167" fontId="6" fillId="4" borderId="1" xfId="0" applyNumberFormat="1" applyFont="1" applyFill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  <xf numFmtId="0" fontId="6" fillId="2" borderId="4" xfId="0" applyFont="1" applyFill="1" applyBorder="1" applyAlignment="1">
      <alignment horizontal="center" vertical="center"/>
    </xf>
    <xf numFmtId="0" fontId="6" fillId="2" borderId="2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6" fillId="2" borderId="7" xfId="0" applyFont="1" applyFill="1" applyBorder="1" applyAlignment="1">
      <alignment horizontal="center" vertical="center"/>
    </xf>
    <xf numFmtId="0" fontId="6" fillId="2" borderId="5" xfId="0" applyFont="1" applyFill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 wrapText="1"/>
    </xf>
    <xf numFmtId="0" fontId="6" fillId="2" borderId="2" xfId="0" applyFont="1" applyFill="1" applyBorder="1" applyAlignment="1">
      <alignment horizontal="center" vertical="center" wrapText="1"/>
    </xf>
  </cellXfs>
  <cellStyles count="11">
    <cellStyle name="Comma 2" xfId="10"/>
    <cellStyle name="Currency" xfId="5" builtinId="4"/>
    <cellStyle name="Hyperlink" xfId="6" builtinId="8"/>
    <cellStyle name="Normal" xfId="0" builtinId="0"/>
    <cellStyle name="Normal 2" xfId="7"/>
    <cellStyle name="Normal 2 2 2" xfId="8"/>
    <cellStyle name="쉼표 [0] 2 3 14" xfId="2"/>
    <cellStyle name="통화 [0] 2 3 7" xfId="3"/>
    <cellStyle name="표준 2" xfId="1"/>
    <cellStyle name="표준 37" xfId="9"/>
    <cellStyle name="표준 9 2 2" xfId="4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3" Type="http://schemas.openxmlformats.org/officeDocument/2006/relationships/image" Target="../media/image3.png"/><Relationship Id="rId7" Type="http://schemas.openxmlformats.org/officeDocument/2006/relationships/image" Target="../media/image6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microsoft.com/office/2007/relationships/hdphoto" Target="../media/hdphoto1.wdp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jpeg"/><Relationship Id="rId13" Type="http://schemas.openxmlformats.org/officeDocument/2006/relationships/image" Target="../media/image21.png"/><Relationship Id="rId3" Type="http://schemas.openxmlformats.org/officeDocument/2006/relationships/image" Target="../media/image11.png"/><Relationship Id="rId7" Type="http://schemas.openxmlformats.org/officeDocument/2006/relationships/image" Target="../media/image15.jpeg"/><Relationship Id="rId12" Type="http://schemas.openxmlformats.org/officeDocument/2006/relationships/image" Target="../media/image20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1" Type="http://schemas.openxmlformats.org/officeDocument/2006/relationships/image" Target="../media/image9.png"/><Relationship Id="rId6" Type="http://schemas.openxmlformats.org/officeDocument/2006/relationships/image" Target="../media/image14.jpeg"/><Relationship Id="rId11" Type="http://schemas.openxmlformats.org/officeDocument/2006/relationships/image" Target="../media/image19.jpeg"/><Relationship Id="rId5" Type="http://schemas.openxmlformats.org/officeDocument/2006/relationships/image" Target="../media/image13.jpeg"/><Relationship Id="rId15" Type="http://schemas.openxmlformats.org/officeDocument/2006/relationships/image" Target="../media/image23.png"/><Relationship Id="rId10" Type="http://schemas.openxmlformats.org/officeDocument/2006/relationships/image" Target="../media/image18.jpeg"/><Relationship Id="rId4" Type="http://schemas.openxmlformats.org/officeDocument/2006/relationships/image" Target="../media/image12.png"/><Relationship Id="rId9" Type="http://schemas.openxmlformats.org/officeDocument/2006/relationships/image" Target="../media/image17.jpeg"/><Relationship Id="rId14" Type="http://schemas.openxmlformats.org/officeDocument/2006/relationships/image" Target="../media/image2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171450</xdr:colOff>
      <xdr:row>12</xdr:row>
      <xdr:rowOff>28576</xdr:rowOff>
    </xdr:from>
    <xdr:to>
      <xdr:col>5</xdr:col>
      <xdr:colOff>1257299</xdr:colOff>
      <xdr:row>12</xdr:row>
      <xdr:rowOff>1000126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6038D707-93E4-40B6-90F0-C38307684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3152776"/>
          <a:ext cx="1085849" cy="971550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13</xdr:row>
      <xdr:rowOff>33254</xdr:rowOff>
    </xdr:from>
    <xdr:to>
      <xdr:col>5</xdr:col>
      <xdr:colOff>1581150</xdr:colOff>
      <xdr:row>13</xdr:row>
      <xdr:rowOff>1037312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E6C8A61E-383A-48EC-8563-66F3E7104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43550" y="4252829"/>
          <a:ext cx="1428750" cy="1004058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200024</xdr:colOff>
      <xdr:row>16</xdr:row>
      <xdr:rowOff>47625</xdr:rowOff>
    </xdr:from>
    <xdr:to>
      <xdr:col>5</xdr:col>
      <xdr:colOff>1390649</xdr:colOff>
      <xdr:row>17</xdr:row>
      <xdr:rowOff>1400</xdr:rowOff>
    </xdr:to>
    <xdr:pic>
      <xdr:nvPicPr>
        <xdr:cNvPr id="4" name="Picture 8">
          <a:extLst>
            <a:ext uri="{FF2B5EF4-FFF2-40B4-BE49-F238E27FC236}">
              <a16:creationId xmlns:a16="http://schemas.microsoft.com/office/drawing/2014/main" xmlns="" id="{2CBE56DE-47E9-4855-8D21-BD3E6D120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91174" y="6457950"/>
          <a:ext cx="1190625" cy="1049150"/>
        </a:xfrm>
        <a:prstGeom prst="rect">
          <a:avLst/>
        </a:prstGeom>
      </xdr:spPr>
    </xdr:pic>
    <xdr:clientData/>
  </xdr:twoCellAnchor>
  <xdr:twoCellAnchor editAs="oneCell">
    <xdr:from>
      <xdr:col>5</xdr:col>
      <xdr:colOff>295275</xdr:colOff>
      <xdr:row>19</xdr:row>
      <xdr:rowOff>133351</xdr:rowOff>
    </xdr:from>
    <xdr:to>
      <xdr:col>5</xdr:col>
      <xdr:colOff>1419225</xdr:colOff>
      <xdr:row>19</xdr:row>
      <xdr:rowOff>1018284</xdr:rowOff>
    </xdr:to>
    <xdr:pic>
      <xdr:nvPicPr>
        <xdr:cNvPr id="6" name="Picture 6">
          <a:extLst>
            <a:ext uri="{FF2B5EF4-FFF2-40B4-BE49-F238E27FC236}">
              <a16:creationId xmlns:a16="http://schemas.microsoft.com/office/drawing/2014/main" xmlns="" id="{7161C042-A3EE-4A7A-968A-C90CC9565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86425" y="9829801"/>
          <a:ext cx="1123950" cy="884933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18</xdr:row>
      <xdr:rowOff>104775</xdr:rowOff>
    </xdr:from>
    <xdr:to>
      <xdr:col>5</xdr:col>
      <xdr:colOff>1385092</xdr:colOff>
      <xdr:row>18</xdr:row>
      <xdr:rowOff>998208</xdr:rowOff>
    </xdr:to>
    <xdr:pic>
      <xdr:nvPicPr>
        <xdr:cNvPr id="8" name="Picture 12">
          <a:extLst>
            <a:ext uri="{FF2B5EF4-FFF2-40B4-BE49-F238E27FC236}">
              <a16:creationId xmlns:a16="http://schemas.microsoft.com/office/drawing/2014/main" xmlns="" id="{6467B04D-5BC9-4962-A032-26E1BF2F1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05475" y="8705850"/>
          <a:ext cx="1070767" cy="893433"/>
        </a:xfrm>
        <a:prstGeom prst="rect">
          <a:avLst/>
        </a:prstGeom>
      </xdr:spPr>
    </xdr:pic>
    <xdr:clientData/>
  </xdr:twoCellAnchor>
  <xdr:twoCellAnchor editAs="oneCell">
    <xdr:from>
      <xdr:col>5</xdr:col>
      <xdr:colOff>400049</xdr:colOff>
      <xdr:row>17</xdr:row>
      <xdr:rowOff>161925</xdr:rowOff>
    </xdr:from>
    <xdr:to>
      <xdr:col>5</xdr:col>
      <xdr:colOff>1378280</xdr:colOff>
      <xdr:row>17</xdr:row>
      <xdr:rowOff>995373</xdr:rowOff>
    </xdr:to>
    <xdr:pic>
      <xdr:nvPicPr>
        <xdr:cNvPr id="9" name="Picture 13">
          <a:extLst>
            <a:ext uri="{FF2B5EF4-FFF2-40B4-BE49-F238E27FC236}">
              <a16:creationId xmlns:a16="http://schemas.microsoft.com/office/drawing/2014/main" xmlns="" id="{9E855B23-C68E-41F9-B4DE-67B88BE19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91199" y="7667625"/>
          <a:ext cx="978231" cy="833448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14</xdr:row>
      <xdr:rowOff>66675</xdr:rowOff>
    </xdr:from>
    <xdr:to>
      <xdr:col>5</xdr:col>
      <xdr:colOff>1457325</xdr:colOff>
      <xdr:row>14</xdr:row>
      <xdr:rowOff>1035490</xdr:rowOff>
    </xdr:to>
    <xdr:pic>
      <xdr:nvPicPr>
        <xdr:cNvPr id="10" name="Picture 4">
          <a:extLst>
            <a:ext uri="{FF2B5EF4-FFF2-40B4-BE49-F238E27FC236}">
              <a16:creationId xmlns:a16="http://schemas.microsoft.com/office/drawing/2014/main" xmlns="" id="{C25035FA-50B4-41E7-A16D-A504FE7FF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81650" y="5381625"/>
          <a:ext cx="1266825" cy="968815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15</xdr:row>
      <xdr:rowOff>66675</xdr:rowOff>
    </xdr:from>
    <xdr:to>
      <xdr:col>5</xdr:col>
      <xdr:colOff>1352550</xdr:colOff>
      <xdr:row>15</xdr:row>
      <xdr:rowOff>1014506</xdr:rowOff>
    </xdr:to>
    <xdr:pic>
      <xdr:nvPicPr>
        <xdr:cNvPr id="11" name="Picture 8">
          <a:extLst>
            <a:ext uri="{FF2B5EF4-FFF2-40B4-BE49-F238E27FC236}">
              <a16:creationId xmlns:a16="http://schemas.microsoft.com/office/drawing/2014/main" xmlns="" id="{2198EA60-1BF6-4B7A-BF6B-04A690BF0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38800" y="6477000"/>
          <a:ext cx="1104900" cy="9478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156882</xdr:colOff>
      <xdr:row>22</xdr:row>
      <xdr:rowOff>56030</xdr:rowOff>
    </xdr:from>
    <xdr:to>
      <xdr:col>6</xdr:col>
      <xdr:colOff>1052059</xdr:colOff>
      <xdr:row>22</xdr:row>
      <xdr:rowOff>930089</xdr:rowOff>
    </xdr:to>
    <xdr:pic>
      <xdr:nvPicPr>
        <xdr:cNvPr id="2" name="Picture 11">
          <a:extLst>
            <a:ext uri="{FF2B5EF4-FFF2-40B4-BE49-F238E27FC236}">
              <a16:creationId xmlns:a16="http://schemas.microsoft.com/office/drawing/2014/main" xmlns="" id="{8FB15853-50E8-444E-966B-0A21D53F5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14782" y="17782055"/>
          <a:ext cx="885652" cy="874059"/>
        </a:xfrm>
        <a:prstGeom prst="rect">
          <a:avLst/>
        </a:prstGeom>
      </xdr:spPr>
    </xdr:pic>
    <xdr:clientData/>
  </xdr:twoCellAnchor>
  <xdr:twoCellAnchor editAs="oneCell">
    <xdr:from>
      <xdr:col>6</xdr:col>
      <xdr:colOff>168088</xdr:colOff>
      <xdr:row>23</xdr:row>
      <xdr:rowOff>56028</xdr:rowOff>
    </xdr:from>
    <xdr:to>
      <xdr:col>6</xdr:col>
      <xdr:colOff>1070009</xdr:colOff>
      <xdr:row>23</xdr:row>
      <xdr:rowOff>885264</xdr:rowOff>
    </xdr:to>
    <xdr:pic>
      <xdr:nvPicPr>
        <xdr:cNvPr id="3" name="Picture 12">
          <a:extLst>
            <a:ext uri="{FF2B5EF4-FFF2-40B4-BE49-F238E27FC236}">
              <a16:creationId xmlns:a16="http://schemas.microsoft.com/office/drawing/2014/main" xmlns="" id="{9DE0DE88-12C4-4FD5-83F0-9D2EF2FE7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25988" y="18782178"/>
          <a:ext cx="892396" cy="829236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24</xdr:row>
      <xdr:rowOff>56030</xdr:rowOff>
    </xdr:from>
    <xdr:to>
      <xdr:col>6</xdr:col>
      <xdr:colOff>1071887</xdr:colOff>
      <xdr:row>24</xdr:row>
      <xdr:rowOff>907677</xdr:rowOff>
    </xdr:to>
    <xdr:pic>
      <xdr:nvPicPr>
        <xdr:cNvPr id="4" name="Picture 13">
          <a:extLst>
            <a:ext uri="{FF2B5EF4-FFF2-40B4-BE49-F238E27FC236}">
              <a16:creationId xmlns:a16="http://schemas.microsoft.com/office/drawing/2014/main" xmlns="" id="{7CDA53A5-B4C4-45B5-B9F9-9FE42659C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37194" y="19782305"/>
          <a:ext cx="883068" cy="851647"/>
        </a:xfrm>
        <a:prstGeom prst="rect">
          <a:avLst/>
        </a:prstGeom>
      </xdr:spPr>
    </xdr:pic>
    <xdr:clientData/>
  </xdr:twoCellAnchor>
  <xdr:twoCellAnchor editAs="oneCell">
    <xdr:from>
      <xdr:col>6</xdr:col>
      <xdr:colOff>89647</xdr:colOff>
      <xdr:row>9</xdr:row>
      <xdr:rowOff>112058</xdr:rowOff>
    </xdr:from>
    <xdr:to>
      <xdr:col>6</xdr:col>
      <xdr:colOff>1040467</xdr:colOff>
      <xdr:row>9</xdr:row>
      <xdr:rowOff>978833</xdr:rowOff>
    </xdr:to>
    <xdr:pic>
      <xdr:nvPicPr>
        <xdr:cNvPr id="5" name="그림 28">
          <a:extLst>
            <a:ext uri="{FF2B5EF4-FFF2-40B4-BE49-F238E27FC236}">
              <a16:creationId xmlns:a16="http://schemas.microsoft.com/office/drawing/2014/main" xmlns="" id="{9E752618-60A1-4DBC-876F-3DF014DB5B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7547" y="2664758"/>
          <a:ext cx="941295" cy="866775"/>
        </a:xfrm>
        <a:prstGeom prst="rect">
          <a:avLst/>
        </a:prstGeom>
      </xdr:spPr>
    </xdr:pic>
    <xdr:clientData/>
  </xdr:twoCellAnchor>
  <xdr:twoCellAnchor editAs="oneCell">
    <xdr:from>
      <xdr:col>6</xdr:col>
      <xdr:colOff>130468</xdr:colOff>
      <xdr:row>10</xdr:row>
      <xdr:rowOff>98451</xdr:rowOff>
    </xdr:from>
    <xdr:to>
      <xdr:col>6</xdr:col>
      <xdr:colOff>1070881</xdr:colOff>
      <xdr:row>10</xdr:row>
      <xdr:rowOff>974751</xdr:rowOff>
    </xdr:to>
    <xdr:pic>
      <xdr:nvPicPr>
        <xdr:cNvPr id="6" name="Picture 89">
          <a:extLst>
            <a:ext uri="{FF2B5EF4-FFF2-40B4-BE49-F238E27FC236}">
              <a16:creationId xmlns:a16="http://schemas.microsoft.com/office/drawing/2014/main" xmlns="" id="{E71FA2EB-2BC1-49C2-ACCF-7E632E5A2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88368" y="3717951"/>
          <a:ext cx="930888" cy="876300"/>
        </a:xfrm>
        <a:prstGeom prst="rect">
          <a:avLst/>
        </a:prstGeom>
      </xdr:spPr>
    </xdr:pic>
    <xdr:clientData/>
  </xdr:twoCellAnchor>
  <xdr:twoCellAnchor editAs="oneCell">
    <xdr:from>
      <xdr:col>6</xdr:col>
      <xdr:colOff>145676</xdr:colOff>
      <xdr:row>11</xdr:row>
      <xdr:rowOff>100851</xdr:rowOff>
    </xdr:from>
    <xdr:to>
      <xdr:col>6</xdr:col>
      <xdr:colOff>1074084</xdr:colOff>
      <xdr:row>11</xdr:row>
      <xdr:rowOff>889426</xdr:rowOff>
    </xdr:to>
    <xdr:pic>
      <xdr:nvPicPr>
        <xdr:cNvPr id="7" name="Picture 18">
          <a:extLst>
            <a:ext uri="{FF2B5EF4-FFF2-40B4-BE49-F238E27FC236}">
              <a16:creationId xmlns:a16="http://schemas.microsoft.com/office/drawing/2014/main" xmlns="" id="{709B6DAE-14DD-4BBF-B25B-7CED424CDDB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3576" y="4825251"/>
          <a:ext cx="918883" cy="78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168088</xdr:colOff>
      <xdr:row>12</xdr:row>
      <xdr:rowOff>112060</xdr:rowOff>
    </xdr:from>
    <xdr:to>
      <xdr:col>6</xdr:col>
      <xdr:colOff>1062879</xdr:colOff>
      <xdr:row>12</xdr:row>
      <xdr:rowOff>900633</xdr:rowOff>
    </xdr:to>
    <xdr:pic>
      <xdr:nvPicPr>
        <xdr:cNvPr id="8" name="Picture 18">
          <a:extLst>
            <a:ext uri="{FF2B5EF4-FFF2-40B4-BE49-F238E27FC236}">
              <a16:creationId xmlns:a16="http://schemas.microsoft.com/office/drawing/2014/main" xmlns="" id="{1B565695-26CE-49B6-B17A-457FF41E136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25988" y="5836585"/>
          <a:ext cx="885266" cy="7885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123265</xdr:colOff>
      <xdr:row>13</xdr:row>
      <xdr:rowOff>145676</xdr:rowOff>
    </xdr:from>
    <xdr:to>
      <xdr:col>6</xdr:col>
      <xdr:colOff>1040466</xdr:colOff>
      <xdr:row>13</xdr:row>
      <xdr:rowOff>869576</xdr:rowOff>
    </xdr:to>
    <xdr:pic>
      <xdr:nvPicPr>
        <xdr:cNvPr id="9" name="Picture 1">
          <a:extLst>
            <a:ext uri="{FF2B5EF4-FFF2-40B4-BE49-F238E27FC236}">
              <a16:creationId xmlns:a16="http://schemas.microsoft.com/office/drawing/2014/main" xmlns="" id="{2BD4A18B-B963-40F9-9A34-17647C0D49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165" y="6870326"/>
          <a:ext cx="907676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128068</xdr:colOff>
      <xdr:row>14</xdr:row>
      <xdr:rowOff>145676</xdr:rowOff>
    </xdr:from>
    <xdr:to>
      <xdr:col>6</xdr:col>
      <xdr:colOff>1112505</xdr:colOff>
      <xdr:row>14</xdr:row>
      <xdr:rowOff>875291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xmlns="" id="{025B780C-F148-40A8-A392-644782D79E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5968" y="7870451"/>
          <a:ext cx="974912" cy="7296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123264</xdr:colOff>
      <xdr:row>15</xdr:row>
      <xdr:rowOff>63659</xdr:rowOff>
    </xdr:from>
    <xdr:to>
      <xdr:col>6</xdr:col>
      <xdr:colOff>1065070</xdr:colOff>
      <xdr:row>15</xdr:row>
      <xdr:rowOff>907676</xdr:rowOff>
    </xdr:to>
    <xdr:pic>
      <xdr:nvPicPr>
        <xdr:cNvPr id="11" name="그림 13">
          <a:extLst>
            <a:ext uri="{FF2B5EF4-FFF2-40B4-BE49-F238E27FC236}">
              <a16:creationId xmlns:a16="http://schemas.microsoft.com/office/drawing/2014/main" xmlns="" id="{9534CD48-940A-4B48-BFF1-3630A480C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164" y="8788559"/>
          <a:ext cx="932281" cy="8440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96051</xdr:colOff>
      <xdr:row>16</xdr:row>
      <xdr:rowOff>78440</xdr:rowOff>
    </xdr:from>
    <xdr:to>
      <xdr:col>6</xdr:col>
      <xdr:colOff>1024449</xdr:colOff>
      <xdr:row>16</xdr:row>
      <xdr:rowOff>912617</xdr:rowOff>
    </xdr:to>
    <xdr:pic>
      <xdr:nvPicPr>
        <xdr:cNvPr id="12" name="그림 14">
          <a:extLst>
            <a:ext uri="{FF2B5EF4-FFF2-40B4-BE49-F238E27FC236}">
              <a16:creationId xmlns:a16="http://schemas.microsoft.com/office/drawing/2014/main" xmlns="" id="{33575C8C-6815-413B-8706-EC3A57BF6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951" y="9803465"/>
          <a:ext cx="918873" cy="8341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179295</xdr:colOff>
      <xdr:row>17</xdr:row>
      <xdr:rowOff>42114</xdr:rowOff>
    </xdr:from>
    <xdr:to>
      <xdr:col>6</xdr:col>
      <xdr:colOff>1029262</xdr:colOff>
      <xdr:row>17</xdr:row>
      <xdr:rowOff>950634</xdr:rowOff>
    </xdr:to>
    <xdr:pic>
      <xdr:nvPicPr>
        <xdr:cNvPr id="13" name="그림 32">
          <a:extLst>
            <a:ext uri="{FF2B5EF4-FFF2-40B4-BE49-F238E27FC236}">
              <a16:creationId xmlns:a16="http://schemas.microsoft.com/office/drawing/2014/main" xmlns="" id="{74FF7115-4ADB-407B-AAB1-DE0D4981D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768" b="27448"/>
        <a:stretch>
          <a:fillRect/>
        </a:stretch>
      </xdr:blipFill>
      <xdr:spPr bwMode="auto">
        <a:xfrm>
          <a:off x="6237195" y="10767264"/>
          <a:ext cx="840442" cy="9085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143293</xdr:colOff>
      <xdr:row>18</xdr:row>
      <xdr:rowOff>89646</xdr:rowOff>
    </xdr:from>
    <xdr:to>
      <xdr:col>6</xdr:col>
      <xdr:colOff>1040467</xdr:colOff>
      <xdr:row>18</xdr:row>
      <xdr:rowOff>874059</xdr:rowOff>
    </xdr:to>
    <xdr:pic>
      <xdr:nvPicPr>
        <xdr:cNvPr id="14" name="Picture 35">
          <a:extLst>
            <a:ext uri="{FF2B5EF4-FFF2-40B4-BE49-F238E27FC236}">
              <a16:creationId xmlns:a16="http://schemas.microsoft.com/office/drawing/2014/main" xmlns="" id="{62EFEBFC-5F8C-4530-AFA9-FE5A752ED2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1193" y="11814921"/>
          <a:ext cx="887649" cy="7844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156883</xdr:colOff>
      <xdr:row>19</xdr:row>
      <xdr:rowOff>118936</xdr:rowOff>
    </xdr:from>
    <xdr:to>
      <xdr:col>6</xdr:col>
      <xdr:colOff>1062879</xdr:colOff>
      <xdr:row>19</xdr:row>
      <xdr:rowOff>951317</xdr:rowOff>
    </xdr:to>
    <xdr:pic>
      <xdr:nvPicPr>
        <xdr:cNvPr id="15" name="그림 34">
          <a:extLst>
            <a:ext uri="{FF2B5EF4-FFF2-40B4-BE49-F238E27FC236}">
              <a16:creationId xmlns:a16="http://schemas.microsoft.com/office/drawing/2014/main" xmlns="" id="{D7A0249C-F643-474A-AF63-936E1375D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4171" b="36684"/>
        <a:stretch>
          <a:fillRect/>
        </a:stretch>
      </xdr:blipFill>
      <xdr:spPr bwMode="auto">
        <a:xfrm>
          <a:off x="6214783" y="12844336"/>
          <a:ext cx="896471" cy="8323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170489</xdr:colOff>
      <xdr:row>20</xdr:row>
      <xdr:rowOff>156881</xdr:rowOff>
    </xdr:from>
    <xdr:to>
      <xdr:col>6</xdr:col>
      <xdr:colOff>1050610</xdr:colOff>
      <xdr:row>20</xdr:row>
      <xdr:rowOff>880494</xdr:rowOff>
    </xdr:to>
    <xdr:pic>
      <xdr:nvPicPr>
        <xdr:cNvPr id="16" name="그림 17">
          <a:extLst>
            <a:ext uri="{FF2B5EF4-FFF2-40B4-BE49-F238E27FC236}">
              <a16:creationId xmlns:a16="http://schemas.microsoft.com/office/drawing/2014/main" xmlns="" id="{81E102D9-51AD-45B7-9428-0A03974EF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28389" y="13882406"/>
          <a:ext cx="870596" cy="723613"/>
        </a:xfrm>
        <a:prstGeom prst="rect">
          <a:avLst/>
        </a:prstGeom>
      </xdr:spPr>
    </xdr:pic>
    <xdr:clientData/>
  </xdr:twoCellAnchor>
  <xdr:twoCellAnchor editAs="oneCell">
    <xdr:from>
      <xdr:col>6</xdr:col>
      <xdr:colOff>149677</xdr:colOff>
      <xdr:row>21</xdr:row>
      <xdr:rowOff>136071</xdr:rowOff>
    </xdr:from>
    <xdr:to>
      <xdr:col>6</xdr:col>
      <xdr:colOff>1070881</xdr:colOff>
      <xdr:row>21</xdr:row>
      <xdr:rowOff>925285</xdr:rowOff>
    </xdr:to>
    <xdr:pic>
      <xdr:nvPicPr>
        <xdr:cNvPr id="17" name="그림 19">
          <a:extLst>
            <a:ext uri="{FF2B5EF4-FFF2-40B4-BE49-F238E27FC236}">
              <a16:creationId xmlns:a16="http://schemas.microsoft.com/office/drawing/2014/main" xmlns="" id="{4E1A67E7-2BBA-4D50-9761-AF96A4411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207577" y="14861721"/>
          <a:ext cx="911679" cy="789214"/>
        </a:xfrm>
        <a:prstGeom prst="rect">
          <a:avLst/>
        </a:prstGeom>
      </xdr:spPr>
    </xdr:pic>
    <xdr:clientData/>
  </xdr:twoCellAnchor>
  <xdr:twoCellAnchor editAs="oneCell">
    <xdr:from>
      <xdr:col>6</xdr:col>
      <xdr:colOff>76040</xdr:colOff>
      <xdr:row>9</xdr:row>
      <xdr:rowOff>166486</xdr:rowOff>
    </xdr:from>
    <xdr:to>
      <xdr:col>6</xdr:col>
      <xdr:colOff>1026860</xdr:colOff>
      <xdr:row>9</xdr:row>
      <xdr:rowOff>1033261</xdr:rowOff>
    </xdr:to>
    <xdr:pic>
      <xdr:nvPicPr>
        <xdr:cNvPr id="18" name="그림 28">
          <a:extLst>
            <a:ext uri="{FF2B5EF4-FFF2-40B4-BE49-F238E27FC236}">
              <a16:creationId xmlns:a16="http://schemas.microsoft.com/office/drawing/2014/main" xmlns="" id="{51456DCD-5AF6-41CA-A545-CA375FA4F6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33940" y="2719186"/>
          <a:ext cx="941295" cy="8667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100854</xdr:colOff>
      <xdr:row>10</xdr:row>
      <xdr:rowOff>56029</xdr:rowOff>
    </xdr:from>
    <xdr:to>
      <xdr:col>6</xdr:col>
      <xdr:colOff>1029261</xdr:colOff>
      <xdr:row>10</xdr:row>
      <xdr:rowOff>829234</xdr:rowOff>
    </xdr:to>
    <xdr:pic>
      <xdr:nvPicPr>
        <xdr:cNvPr id="2" name="Picture 7">
          <a:extLst>
            <a:ext uri="{FF2B5EF4-FFF2-40B4-BE49-F238E27FC236}">
              <a16:creationId xmlns:a16="http://schemas.microsoft.com/office/drawing/2014/main" xmlns="" id="{C3FC2178-8B3A-4E07-ABCF-FC0C46872A2E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77779" y="3332629"/>
          <a:ext cx="918882" cy="773205"/>
        </a:xfrm>
        <a:prstGeom prst="rect">
          <a:avLst/>
        </a:prstGeom>
      </xdr:spPr>
    </xdr:pic>
    <xdr:clientData/>
  </xdr:twoCellAnchor>
  <xdr:twoCellAnchor editAs="oneCell">
    <xdr:from>
      <xdr:col>6</xdr:col>
      <xdr:colOff>97493</xdr:colOff>
      <xdr:row>11</xdr:row>
      <xdr:rowOff>89647</xdr:rowOff>
    </xdr:from>
    <xdr:to>
      <xdr:col>6</xdr:col>
      <xdr:colOff>1029262</xdr:colOff>
      <xdr:row>11</xdr:row>
      <xdr:rowOff>862852</xdr:rowOff>
    </xdr:to>
    <xdr:pic>
      <xdr:nvPicPr>
        <xdr:cNvPr id="3" name="Picture 8">
          <a:extLst>
            <a:ext uri="{FF2B5EF4-FFF2-40B4-BE49-F238E27FC236}">
              <a16:creationId xmlns:a16="http://schemas.microsoft.com/office/drawing/2014/main" xmlns="" id="{FE040D32-FDF1-44D6-AC3D-775FCC382B3E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74418" y="4280647"/>
          <a:ext cx="922244" cy="773205"/>
        </a:xfrm>
        <a:prstGeom prst="rect">
          <a:avLst/>
        </a:prstGeom>
      </xdr:spPr>
    </xdr:pic>
    <xdr:clientData/>
  </xdr:twoCellAnchor>
  <xdr:twoCellAnchor editAs="oneCell">
    <xdr:from>
      <xdr:col>6</xdr:col>
      <xdr:colOff>89647</xdr:colOff>
      <xdr:row>17</xdr:row>
      <xdr:rowOff>100853</xdr:rowOff>
    </xdr:from>
    <xdr:to>
      <xdr:col>6</xdr:col>
      <xdr:colOff>1040466</xdr:colOff>
      <xdr:row>17</xdr:row>
      <xdr:rowOff>907676</xdr:rowOff>
    </xdr:to>
    <xdr:pic>
      <xdr:nvPicPr>
        <xdr:cNvPr id="4" name="Picture 14">
          <a:extLst>
            <a:ext uri="{FF2B5EF4-FFF2-40B4-BE49-F238E27FC236}">
              <a16:creationId xmlns:a16="http://schemas.microsoft.com/office/drawing/2014/main" xmlns="" id="{732B957A-2B92-412F-8BEF-FB40AFDC1554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66572" y="10092578"/>
          <a:ext cx="941294" cy="806823"/>
        </a:xfrm>
        <a:prstGeom prst="rect">
          <a:avLst/>
        </a:prstGeom>
      </xdr:spPr>
    </xdr:pic>
    <xdr:clientData/>
  </xdr:twoCellAnchor>
  <xdr:twoCellAnchor editAs="oneCell">
    <xdr:from>
      <xdr:col>6</xdr:col>
      <xdr:colOff>108696</xdr:colOff>
      <xdr:row>16</xdr:row>
      <xdr:rowOff>134471</xdr:rowOff>
    </xdr:from>
    <xdr:to>
      <xdr:col>6</xdr:col>
      <xdr:colOff>1062877</xdr:colOff>
      <xdr:row>16</xdr:row>
      <xdr:rowOff>885264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xmlns="" id="{927A40EC-FFB7-4F07-9747-C33459608C2C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85621" y="9107021"/>
          <a:ext cx="944656" cy="750793"/>
        </a:xfrm>
        <a:prstGeom prst="rect">
          <a:avLst/>
        </a:prstGeom>
      </xdr:spPr>
    </xdr:pic>
    <xdr:clientData/>
  </xdr:twoCellAnchor>
  <xdr:twoCellAnchor editAs="oneCell">
    <xdr:from>
      <xdr:col>6</xdr:col>
      <xdr:colOff>89647</xdr:colOff>
      <xdr:row>12</xdr:row>
      <xdr:rowOff>100853</xdr:rowOff>
    </xdr:from>
    <xdr:to>
      <xdr:col>6</xdr:col>
      <xdr:colOff>1021416</xdr:colOff>
      <xdr:row>12</xdr:row>
      <xdr:rowOff>874058</xdr:rowOff>
    </xdr:to>
    <xdr:pic>
      <xdr:nvPicPr>
        <xdr:cNvPr id="7" name="Picture 8">
          <a:extLst>
            <a:ext uri="{FF2B5EF4-FFF2-40B4-BE49-F238E27FC236}">
              <a16:creationId xmlns:a16="http://schemas.microsoft.com/office/drawing/2014/main" xmlns="" id="{039E8682-2C43-4D91-ACF6-C0EA06304C4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6572" y="5206253"/>
          <a:ext cx="922244" cy="773205"/>
        </a:xfrm>
        <a:prstGeom prst="rect">
          <a:avLst/>
        </a:prstGeom>
      </xdr:spPr>
    </xdr:pic>
    <xdr:clientData/>
  </xdr:twoCellAnchor>
  <xdr:twoCellAnchor editAs="oneCell">
    <xdr:from>
      <xdr:col>6</xdr:col>
      <xdr:colOff>100853</xdr:colOff>
      <xdr:row>13</xdr:row>
      <xdr:rowOff>67235</xdr:rowOff>
    </xdr:from>
    <xdr:to>
      <xdr:col>6</xdr:col>
      <xdr:colOff>1032622</xdr:colOff>
      <xdr:row>13</xdr:row>
      <xdr:rowOff>840440</xdr:rowOff>
    </xdr:to>
    <xdr:pic>
      <xdr:nvPicPr>
        <xdr:cNvPr id="8" name="Picture 8">
          <a:extLst>
            <a:ext uri="{FF2B5EF4-FFF2-40B4-BE49-F238E27FC236}">
              <a16:creationId xmlns:a16="http://schemas.microsoft.com/office/drawing/2014/main" xmlns="" id="{E8A62D17-84C0-4F06-A5BF-917107C180E3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77778" y="6087035"/>
          <a:ext cx="922244" cy="773205"/>
        </a:xfrm>
        <a:prstGeom prst="rect">
          <a:avLst/>
        </a:prstGeom>
      </xdr:spPr>
    </xdr:pic>
    <xdr:clientData/>
  </xdr:twoCellAnchor>
  <xdr:twoCellAnchor editAs="oneCell">
    <xdr:from>
      <xdr:col>6</xdr:col>
      <xdr:colOff>89647</xdr:colOff>
      <xdr:row>14</xdr:row>
      <xdr:rowOff>156882</xdr:rowOff>
    </xdr:from>
    <xdr:to>
      <xdr:col>6</xdr:col>
      <xdr:colOff>1021416</xdr:colOff>
      <xdr:row>14</xdr:row>
      <xdr:rowOff>930087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A47DBAE1-225B-4374-BCB0-41E5D6BDB796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6572" y="7091082"/>
          <a:ext cx="922244" cy="773205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15</xdr:row>
      <xdr:rowOff>134470</xdr:rowOff>
    </xdr:from>
    <xdr:to>
      <xdr:col>6</xdr:col>
      <xdr:colOff>1043828</xdr:colOff>
      <xdr:row>15</xdr:row>
      <xdr:rowOff>907675</xdr:rowOff>
    </xdr:to>
    <xdr:pic>
      <xdr:nvPicPr>
        <xdr:cNvPr id="10" name="Picture 8">
          <a:extLst>
            <a:ext uri="{FF2B5EF4-FFF2-40B4-BE49-F238E27FC236}">
              <a16:creationId xmlns:a16="http://schemas.microsoft.com/office/drawing/2014/main" xmlns="" id="{E40D138C-476B-4366-90C2-081F04728B11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88984" y="8087845"/>
          <a:ext cx="922244" cy="773205"/>
        </a:xfrm>
        <a:prstGeom prst="rect">
          <a:avLst/>
        </a:prstGeom>
      </xdr:spPr>
    </xdr:pic>
    <xdr:clientData/>
  </xdr:twoCellAnchor>
  <xdr:twoCellAnchor editAs="oneCell">
    <xdr:from>
      <xdr:col>6</xdr:col>
      <xdr:colOff>78442</xdr:colOff>
      <xdr:row>18</xdr:row>
      <xdr:rowOff>67236</xdr:rowOff>
    </xdr:from>
    <xdr:to>
      <xdr:col>6</xdr:col>
      <xdr:colOff>1029261</xdr:colOff>
      <xdr:row>18</xdr:row>
      <xdr:rowOff>874059</xdr:rowOff>
    </xdr:to>
    <xdr:pic>
      <xdr:nvPicPr>
        <xdr:cNvPr id="11" name="Picture 14">
          <a:extLst>
            <a:ext uri="{FF2B5EF4-FFF2-40B4-BE49-F238E27FC236}">
              <a16:creationId xmlns:a16="http://schemas.microsoft.com/office/drawing/2014/main" xmlns="" id="{1F6CC8CD-890E-4CF3-B933-539A23F90DDA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55367" y="11078136"/>
          <a:ext cx="941294" cy="806823"/>
        </a:xfrm>
        <a:prstGeom prst="rect">
          <a:avLst/>
        </a:prstGeom>
      </xdr:spPr>
    </xdr:pic>
    <xdr:clientData/>
  </xdr:twoCellAnchor>
  <xdr:twoCellAnchor editAs="oneCell">
    <xdr:from>
      <xdr:col>6</xdr:col>
      <xdr:colOff>78441</xdr:colOff>
      <xdr:row>19</xdr:row>
      <xdr:rowOff>89647</xdr:rowOff>
    </xdr:from>
    <xdr:to>
      <xdr:col>6</xdr:col>
      <xdr:colOff>1029260</xdr:colOff>
      <xdr:row>19</xdr:row>
      <xdr:rowOff>896470</xdr:rowOff>
    </xdr:to>
    <xdr:pic>
      <xdr:nvPicPr>
        <xdr:cNvPr id="12" name="Picture 14">
          <a:extLst>
            <a:ext uri="{FF2B5EF4-FFF2-40B4-BE49-F238E27FC236}">
              <a16:creationId xmlns:a16="http://schemas.microsoft.com/office/drawing/2014/main" xmlns="" id="{CCE0B32C-42DA-4619-9DEB-1F9092286F1A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55366" y="12119722"/>
          <a:ext cx="941294" cy="80682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552450</xdr:colOff>
      <xdr:row>2</xdr:row>
      <xdr:rowOff>66675</xdr:rowOff>
    </xdr:from>
    <xdr:to>
      <xdr:col>12</xdr:col>
      <xdr:colOff>268877</xdr:colOff>
      <xdr:row>26</xdr:row>
      <xdr:rowOff>37465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485775"/>
          <a:ext cx="7946027" cy="499999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310250</xdr:colOff>
      <xdr:row>40</xdr:row>
      <xdr:rowOff>87825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68250" cy="84698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search.naver.com/search.naver?sm=top_hty&amp;fbm=1&amp;ie=utf8&amp;query=%ED%99%98%EC%9C%A8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23"/>
  <sheetViews>
    <sheetView showGridLines="0" tabSelected="1" zoomScaleNormal="100" workbookViewId="0">
      <selection activeCell="X17" sqref="X17"/>
    </sheetView>
  </sheetViews>
  <sheetFormatPr defaultColWidth="9.140625" defaultRowHeight="15"/>
  <cols>
    <col min="1" max="1" width="9.140625" style="5"/>
    <col min="2" max="2" width="13.7109375" style="5" customWidth="1"/>
    <col min="3" max="3" width="13.28515625" style="5" customWidth="1"/>
    <col min="4" max="4" width="15.42578125" style="5" customWidth="1"/>
    <col min="5" max="5" width="19.28515625" style="5" customWidth="1"/>
    <col min="6" max="6" width="21.85546875" style="5" customWidth="1"/>
    <col min="7" max="7" width="9.140625" style="5"/>
    <col min="8" max="8" width="10.42578125" style="5" hidden="1" customWidth="1"/>
    <col min="9" max="9" width="10.28515625" style="5" hidden="1" customWidth="1"/>
    <col min="10" max="10" width="10.7109375" style="5" hidden="1" customWidth="1"/>
    <col min="11" max="11" width="12.140625" style="5" hidden="1" customWidth="1"/>
    <col min="12" max="12" width="10.7109375" style="5" hidden="1" customWidth="1"/>
    <col min="13" max="13" width="9.140625" style="5"/>
    <col min="14" max="14" width="11.5703125" style="5" bestFit="1" customWidth="1"/>
    <col min="15" max="15" width="10.140625" style="5" bestFit="1" customWidth="1"/>
    <col min="16" max="16" width="12.5703125" style="5" customWidth="1"/>
    <col min="17" max="17" width="9.140625" style="5"/>
    <col min="18" max="19" width="12.85546875" style="5" customWidth="1"/>
    <col min="20" max="20" width="16.85546875" style="5" customWidth="1"/>
    <col min="21" max="16384" width="9.140625" style="5"/>
  </cols>
  <sheetData>
    <row r="2" spans="1:20" s="14" customFormat="1" ht="14.25">
      <c r="A2" s="14" t="s">
        <v>43</v>
      </c>
      <c r="F2" s="14" t="s">
        <v>46</v>
      </c>
    </row>
    <row r="3" spans="1:20" s="15" customFormat="1" ht="12.75">
      <c r="A3" s="15" t="s">
        <v>44</v>
      </c>
      <c r="F3" s="15" t="s">
        <v>47</v>
      </c>
    </row>
    <row r="4" spans="1:20" s="16" customFormat="1">
      <c r="A4" s="16" t="s">
        <v>45</v>
      </c>
      <c r="F4" s="16" t="s">
        <v>51</v>
      </c>
    </row>
    <row r="6" spans="1:20" s="4" customFormat="1" ht="14.25">
      <c r="A6" s="4" t="s">
        <v>48</v>
      </c>
    </row>
    <row r="7" spans="1:20" s="4" customFormat="1" ht="14.25">
      <c r="A7" s="4" t="s">
        <v>36</v>
      </c>
    </row>
    <row r="8" spans="1:20" s="4" customFormat="1">
      <c r="A8" s="4" t="s">
        <v>37</v>
      </c>
    </row>
    <row r="9" spans="1:20" ht="15.75">
      <c r="N9" s="6" t="s">
        <v>52</v>
      </c>
    </row>
    <row r="10" spans="1:20" ht="30" customHeight="1">
      <c r="A10" s="52" t="s">
        <v>0</v>
      </c>
      <c r="B10" s="55" t="s">
        <v>7</v>
      </c>
      <c r="C10" s="56"/>
      <c r="D10" s="56"/>
      <c r="E10" s="56"/>
      <c r="F10" s="56"/>
      <c r="G10" s="56"/>
      <c r="H10" s="56"/>
      <c r="I10" s="56"/>
      <c r="J10" s="56"/>
      <c r="K10" s="56"/>
      <c r="L10" s="56"/>
      <c r="M10" s="56"/>
      <c r="N10" s="56"/>
      <c r="O10" s="56"/>
      <c r="P10" s="56"/>
      <c r="Q10" s="56"/>
      <c r="R10" s="56"/>
      <c r="S10" s="56"/>
      <c r="T10" s="57"/>
    </row>
    <row r="11" spans="1:20" ht="42" customHeight="1">
      <c r="A11" s="53"/>
      <c r="B11" s="58" t="s">
        <v>10</v>
      </c>
      <c r="C11" s="58" t="s">
        <v>11</v>
      </c>
      <c r="D11" s="7" t="s">
        <v>17</v>
      </c>
      <c r="E11" s="8" t="s">
        <v>31</v>
      </c>
      <c r="F11" s="7" t="s">
        <v>13</v>
      </c>
      <c r="G11" s="7" t="s">
        <v>15</v>
      </c>
      <c r="H11" s="7" t="s">
        <v>39</v>
      </c>
      <c r="I11" s="7" t="s">
        <v>23</v>
      </c>
      <c r="J11" s="7" t="s">
        <v>38</v>
      </c>
      <c r="K11" s="7" t="s">
        <v>41</v>
      </c>
      <c r="L11" s="7" t="s">
        <v>42</v>
      </c>
      <c r="M11" s="7" t="s">
        <v>16</v>
      </c>
      <c r="N11" s="7" t="s">
        <v>81</v>
      </c>
      <c r="O11" s="7" t="s">
        <v>19</v>
      </c>
      <c r="P11" s="7" t="s">
        <v>20</v>
      </c>
      <c r="Q11" s="7" t="s">
        <v>21</v>
      </c>
      <c r="R11" s="9" t="s">
        <v>1</v>
      </c>
      <c r="S11" s="7" t="s">
        <v>8</v>
      </c>
      <c r="T11" s="7" t="s">
        <v>32</v>
      </c>
    </row>
    <row r="12" spans="1:20" ht="42" customHeight="1">
      <c r="A12" s="54"/>
      <c r="B12" s="59"/>
      <c r="C12" s="59"/>
      <c r="D12" s="7" t="s">
        <v>34</v>
      </c>
      <c r="E12" s="8" t="s">
        <v>9</v>
      </c>
      <c r="F12" s="7" t="s">
        <v>2</v>
      </c>
      <c r="G12" s="7" t="s">
        <v>3</v>
      </c>
      <c r="H12" s="7" t="s">
        <v>40</v>
      </c>
      <c r="I12" s="7" t="s">
        <v>22</v>
      </c>
      <c r="J12" s="7" t="s">
        <v>24</v>
      </c>
      <c r="K12" s="7" t="s">
        <v>25</v>
      </c>
      <c r="L12" s="7" t="s">
        <v>26</v>
      </c>
      <c r="M12" s="7" t="s">
        <v>4</v>
      </c>
      <c r="N12" s="7" t="s">
        <v>27</v>
      </c>
      <c r="O12" s="7" t="s">
        <v>28</v>
      </c>
      <c r="P12" s="7" t="s">
        <v>29</v>
      </c>
      <c r="Q12" s="7" t="s">
        <v>30</v>
      </c>
      <c r="R12" s="9" t="s">
        <v>6</v>
      </c>
      <c r="S12" s="7" t="s">
        <v>5</v>
      </c>
      <c r="T12" s="7" t="s">
        <v>33</v>
      </c>
    </row>
    <row r="13" spans="1:20" ht="86.25" customHeight="1">
      <c r="A13" s="10">
        <v>1</v>
      </c>
      <c r="B13" s="11"/>
      <c r="C13" s="11"/>
      <c r="D13" s="12" t="s">
        <v>49</v>
      </c>
      <c r="E13" s="17"/>
      <c r="F13" s="12"/>
      <c r="G13" s="12" t="s">
        <v>58</v>
      </c>
      <c r="H13" s="12"/>
      <c r="I13" s="12"/>
      <c r="J13" s="12"/>
      <c r="K13" s="12"/>
      <c r="L13" s="12"/>
      <c r="M13" s="12">
        <v>1</v>
      </c>
      <c r="N13" s="18">
        <v>12000000</v>
      </c>
      <c r="O13" s="12"/>
      <c r="P13" s="18">
        <f>N13*M13</f>
        <v>12000000</v>
      </c>
      <c r="Q13" s="12"/>
      <c r="R13" s="12" t="s">
        <v>112</v>
      </c>
      <c r="S13" s="48">
        <v>44275</v>
      </c>
      <c r="T13" s="12"/>
    </row>
    <row r="14" spans="1:20" ht="86.25" customHeight="1">
      <c r="A14" s="10">
        <v>2</v>
      </c>
      <c r="B14" s="11"/>
      <c r="C14" s="11"/>
      <c r="D14" s="12" t="s">
        <v>50</v>
      </c>
      <c r="E14" s="17"/>
      <c r="F14" s="12"/>
      <c r="G14" s="12" t="s">
        <v>58</v>
      </c>
      <c r="H14" s="12"/>
      <c r="I14" s="12"/>
      <c r="J14" s="12"/>
      <c r="K14" s="12"/>
      <c r="L14" s="12"/>
      <c r="M14" s="12">
        <v>5</v>
      </c>
      <c r="N14" s="18">
        <v>12000000</v>
      </c>
      <c r="O14" s="12"/>
      <c r="P14" s="18">
        <f t="shared" ref="P14:P20" si="0">N14*M14</f>
        <v>60000000</v>
      </c>
      <c r="Q14" s="12"/>
      <c r="R14" s="12" t="s">
        <v>112</v>
      </c>
      <c r="S14" s="48">
        <v>44275</v>
      </c>
      <c r="T14" s="12"/>
    </row>
    <row r="15" spans="1:20" ht="86.25" customHeight="1">
      <c r="A15" s="10"/>
      <c r="B15" s="11"/>
      <c r="C15" s="11"/>
      <c r="D15" s="12" t="s">
        <v>55</v>
      </c>
      <c r="E15" s="19"/>
      <c r="F15" s="11"/>
      <c r="G15" s="12" t="s">
        <v>58</v>
      </c>
      <c r="H15" s="12"/>
      <c r="I15" s="12"/>
      <c r="J15" s="12"/>
      <c r="K15" s="12"/>
      <c r="L15" s="12"/>
      <c r="M15" s="12">
        <v>4</v>
      </c>
      <c r="N15" s="18">
        <v>3000000</v>
      </c>
      <c r="O15" s="12"/>
      <c r="P15" s="18">
        <f t="shared" si="0"/>
        <v>12000000</v>
      </c>
      <c r="Q15" s="12"/>
      <c r="R15" s="12" t="s">
        <v>112</v>
      </c>
      <c r="S15" s="48">
        <v>44275</v>
      </c>
      <c r="T15" s="12"/>
    </row>
    <row r="16" spans="1:20" ht="86.25" customHeight="1">
      <c r="A16" s="10">
        <v>3</v>
      </c>
      <c r="B16" s="11"/>
      <c r="C16" s="11"/>
      <c r="D16" s="12" t="s">
        <v>54</v>
      </c>
      <c r="E16" s="11"/>
      <c r="F16" s="11"/>
      <c r="G16" s="12" t="s">
        <v>58</v>
      </c>
      <c r="H16" s="17"/>
      <c r="I16" s="12"/>
      <c r="J16" s="12"/>
      <c r="K16" s="12"/>
      <c r="L16" s="12"/>
      <c r="M16" s="12">
        <v>2</v>
      </c>
      <c r="N16" s="18">
        <v>11400000</v>
      </c>
      <c r="O16" s="12"/>
      <c r="P16" s="18">
        <f t="shared" si="0"/>
        <v>22800000</v>
      </c>
      <c r="Q16" s="12"/>
      <c r="R16" s="12" t="s">
        <v>112</v>
      </c>
      <c r="S16" s="48">
        <v>44275</v>
      </c>
      <c r="T16" s="12"/>
    </row>
    <row r="17" spans="1:20" ht="86.25" customHeight="1">
      <c r="A17" s="10">
        <v>4</v>
      </c>
      <c r="B17" s="11"/>
      <c r="C17" s="11"/>
      <c r="D17" s="12" t="s">
        <v>53</v>
      </c>
      <c r="E17" s="11"/>
      <c r="F17" s="11"/>
      <c r="G17" s="12" t="s">
        <v>59</v>
      </c>
      <c r="H17" s="17"/>
      <c r="I17" s="12"/>
      <c r="J17" s="12"/>
      <c r="K17" s="12"/>
      <c r="L17" s="12"/>
      <c r="M17" s="12">
        <v>4</v>
      </c>
      <c r="N17" s="18">
        <v>950000</v>
      </c>
      <c r="O17" s="12"/>
      <c r="P17" s="18">
        <f t="shared" si="0"/>
        <v>3800000</v>
      </c>
      <c r="Q17" s="12"/>
      <c r="R17" s="12"/>
      <c r="S17" s="12"/>
      <c r="T17" s="12"/>
    </row>
    <row r="18" spans="1:20" ht="86.25" customHeight="1">
      <c r="A18" s="10">
        <v>5</v>
      </c>
      <c r="B18" s="11"/>
      <c r="C18" s="11"/>
      <c r="D18" s="12" t="s">
        <v>57</v>
      </c>
      <c r="E18" s="17"/>
      <c r="F18" s="12"/>
      <c r="G18" s="12" t="s">
        <v>58</v>
      </c>
      <c r="H18" s="12"/>
      <c r="I18" s="12"/>
      <c r="J18" s="12"/>
      <c r="K18" s="12"/>
      <c r="L18" s="12"/>
      <c r="M18" s="12">
        <v>8</v>
      </c>
      <c r="N18" s="18">
        <v>1920000</v>
      </c>
      <c r="O18" s="12"/>
      <c r="P18" s="18">
        <f t="shared" si="0"/>
        <v>15360000</v>
      </c>
      <c r="Q18" s="12"/>
      <c r="R18" s="12"/>
      <c r="S18" s="12"/>
      <c r="T18" s="12"/>
    </row>
    <row r="19" spans="1:20" ht="86.25" customHeight="1">
      <c r="A19" s="10">
        <v>6</v>
      </c>
      <c r="B19" s="11"/>
      <c r="C19" s="11"/>
      <c r="D19" s="12" t="s">
        <v>56</v>
      </c>
      <c r="E19" s="17"/>
      <c r="F19" s="12"/>
      <c r="G19" s="12" t="s">
        <v>58</v>
      </c>
      <c r="H19" s="12"/>
      <c r="I19" s="12"/>
      <c r="J19" s="12"/>
      <c r="K19" s="12"/>
      <c r="L19" s="12"/>
      <c r="M19" s="12">
        <v>3</v>
      </c>
      <c r="N19" s="18">
        <v>10000000</v>
      </c>
      <c r="O19" s="12"/>
      <c r="P19" s="18">
        <f t="shared" si="0"/>
        <v>30000000</v>
      </c>
      <c r="Q19" s="12"/>
      <c r="R19" s="12"/>
      <c r="S19" s="12"/>
      <c r="T19" s="12"/>
    </row>
    <row r="20" spans="1:20" ht="84" customHeight="1">
      <c r="A20" s="10">
        <v>5</v>
      </c>
      <c r="B20" s="11"/>
      <c r="C20" s="11"/>
      <c r="D20" s="12" t="s">
        <v>82</v>
      </c>
      <c r="E20" s="17"/>
      <c r="F20" s="12"/>
      <c r="G20" s="12" t="s">
        <v>60</v>
      </c>
      <c r="H20" s="12"/>
      <c r="I20" s="12"/>
      <c r="J20" s="12"/>
      <c r="K20" s="12"/>
      <c r="L20" s="12"/>
      <c r="M20" s="12">
        <v>1</v>
      </c>
      <c r="N20" s="18">
        <v>3000000</v>
      </c>
      <c r="O20" s="12"/>
      <c r="P20" s="18">
        <f t="shared" si="0"/>
        <v>3000000</v>
      </c>
      <c r="Q20" s="12"/>
      <c r="R20" s="12"/>
      <c r="S20" s="12"/>
      <c r="T20" s="12"/>
    </row>
    <row r="21" spans="1:20" ht="84" customHeight="1">
      <c r="A21" s="10"/>
      <c r="B21" s="11"/>
      <c r="C21" s="11"/>
      <c r="D21" s="12"/>
      <c r="E21" s="17"/>
      <c r="F21" s="12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</row>
    <row r="22" spans="1:20" ht="63" customHeight="1">
      <c r="A22" s="49" t="s">
        <v>35</v>
      </c>
      <c r="B22" s="50"/>
      <c r="C22" s="50"/>
      <c r="D22" s="50"/>
      <c r="E22" s="50"/>
      <c r="F22" s="50"/>
      <c r="G22" s="50"/>
      <c r="H22" s="50"/>
      <c r="I22" s="50"/>
      <c r="J22" s="50"/>
      <c r="K22" s="50"/>
      <c r="L22" s="50"/>
      <c r="M22" s="50"/>
      <c r="N22" s="50"/>
      <c r="O22" s="51"/>
      <c r="P22" s="3"/>
      <c r="Q22" s="3"/>
      <c r="R22" s="13"/>
      <c r="S22" s="13"/>
      <c r="T22" s="13"/>
    </row>
    <row r="23" spans="1:20">
      <c r="M23" s="2"/>
    </row>
  </sheetData>
  <mergeCells count="5">
    <mergeCell ref="A22:O22"/>
    <mergeCell ref="A10:A12"/>
    <mergeCell ref="B10:T10"/>
    <mergeCell ref="B11:B12"/>
    <mergeCell ref="C11:C12"/>
  </mergeCells>
  <phoneticPr fontId="5" type="noConversion"/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26"/>
  <sheetViews>
    <sheetView workbookViewId="0">
      <selection activeCell="G24" sqref="G24"/>
    </sheetView>
  </sheetViews>
  <sheetFormatPr defaultColWidth="9.140625" defaultRowHeight="15"/>
  <cols>
    <col min="1" max="1" width="4.42578125" style="22" customWidth="1"/>
    <col min="2" max="2" width="4.85546875" style="22" customWidth="1"/>
    <col min="3" max="4" width="17.7109375" style="22" customWidth="1"/>
    <col min="5" max="16" width="17.42578125" style="22" customWidth="1"/>
    <col min="17" max="17" width="4.140625" style="22" customWidth="1"/>
    <col min="18" max="16384" width="9.140625" style="22"/>
  </cols>
  <sheetData>
    <row r="2" spans="2:16" s="20" customFormat="1" ht="14.25">
      <c r="B2" s="20" t="s">
        <v>43</v>
      </c>
      <c r="G2" s="20" t="s">
        <v>46</v>
      </c>
    </row>
    <row r="3" spans="2:16" s="21" customFormat="1" ht="12.75">
      <c r="B3" s="21" t="s">
        <v>44</v>
      </c>
      <c r="G3" s="21" t="s">
        <v>61</v>
      </c>
    </row>
    <row r="4" spans="2:16" s="33" customFormat="1">
      <c r="B4" s="33" t="s">
        <v>45</v>
      </c>
      <c r="F4" s="20"/>
      <c r="G4" s="20" t="s">
        <v>111</v>
      </c>
      <c r="H4" s="20"/>
    </row>
    <row r="6" spans="2:16">
      <c r="J6" s="23"/>
    </row>
    <row r="7" spans="2:16" ht="30" customHeight="1">
      <c r="B7" s="52" t="s">
        <v>62</v>
      </c>
      <c r="C7" s="55" t="s">
        <v>7</v>
      </c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56"/>
      <c r="P7" s="57"/>
    </row>
    <row r="8" spans="2:16" ht="42" customHeight="1">
      <c r="B8" s="53"/>
      <c r="C8" s="58" t="s">
        <v>10</v>
      </c>
      <c r="D8" s="58" t="s">
        <v>11</v>
      </c>
      <c r="E8" s="7" t="s">
        <v>17</v>
      </c>
      <c r="F8" s="7" t="s">
        <v>63</v>
      </c>
      <c r="G8" s="7" t="s">
        <v>13</v>
      </c>
      <c r="H8" s="7" t="s">
        <v>15</v>
      </c>
      <c r="I8" s="7" t="s">
        <v>16</v>
      </c>
      <c r="J8" s="7" t="s">
        <v>18</v>
      </c>
      <c r="K8" s="7" t="s">
        <v>19</v>
      </c>
      <c r="L8" s="7" t="s">
        <v>20</v>
      </c>
      <c r="M8" s="7" t="s">
        <v>21</v>
      </c>
      <c r="N8" s="7" t="s">
        <v>1</v>
      </c>
      <c r="O8" s="7" t="s">
        <v>8</v>
      </c>
      <c r="P8" s="7" t="s">
        <v>32</v>
      </c>
    </row>
    <row r="9" spans="2:16" ht="42" customHeight="1">
      <c r="B9" s="54"/>
      <c r="C9" s="59"/>
      <c r="D9" s="59"/>
      <c r="E9" s="7" t="s">
        <v>34</v>
      </c>
      <c r="F9" s="7" t="s">
        <v>9</v>
      </c>
      <c r="G9" s="7" t="s">
        <v>2</v>
      </c>
      <c r="H9" s="7" t="s">
        <v>3</v>
      </c>
      <c r="I9" s="7" t="s">
        <v>4</v>
      </c>
      <c r="J9" s="7" t="s">
        <v>27</v>
      </c>
      <c r="K9" s="7" t="s">
        <v>28</v>
      </c>
      <c r="L9" s="7" t="s">
        <v>29</v>
      </c>
      <c r="M9" s="7" t="s">
        <v>30</v>
      </c>
      <c r="N9" s="7" t="s">
        <v>6</v>
      </c>
      <c r="O9" s="7" t="s">
        <v>5</v>
      </c>
      <c r="P9" s="7" t="s">
        <v>33</v>
      </c>
    </row>
    <row r="10" spans="2:16" s="34" customFormat="1" ht="84" customHeight="1">
      <c r="B10" s="24">
        <v>1</v>
      </c>
      <c r="C10" s="25">
        <v>62009017</v>
      </c>
      <c r="D10" s="25">
        <v>252001</v>
      </c>
      <c r="E10" s="39" t="s">
        <v>83</v>
      </c>
      <c r="F10" s="39" t="s">
        <v>84</v>
      </c>
      <c r="G10" s="40"/>
      <c r="H10" s="26" t="s">
        <v>65</v>
      </c>
      <c r="I10" s="26">
        <v>1</v>
      </c>
      <c r="J10" s="27">
        <f>K10*23113.08</f>
        <v>0</v>
      </c>
      <c r="K10" s="29"/>
      <c r="L10" s="27">
        <f>J10*I10</f>
        <v>0</v>
      </c>
      <c r="M10" s="29">
        <f>K10*I10</f>
        <v>0</v>
      </c>
      <c r="N10" s="26" t="s">
        <v>85</v>
      </c>
      <c r="O10" s="30"/>
      <c r="P10" s="41"/>
    </row>
    <row r="11" spans="2:16" s="34" customFormat="1" ht="87" customHeight="1">
      <c r="B11" s="24">
        <v>2</v>
      </c>
      <c r="C11" s="25">
        <v>62009017</v>
      </c>
      <c r="D11" s="25">
        <v>252001</v>
      </c>
      <c r="E11" s="39" t="s">
        <v>86</v>
      </c>
      <c r="F11" s="39" t="s">
        <v>87</v>
      </c>
      <c r="G11" s="40"/>
      <c r="H11" s="26" t="s">
        <v>65</v>
      </c>
      <c r="I11" s="26">
        <v>20</v>
      </c>
      <c r="J11" s="27">
        <v>2000</v>
      </c>
      <c r="K11" s="29">
        <f>J11/23113.08</f>
        <v>8.6531089755238155E-2</v>
      </c>
      <c r="L11" s="27">
        <f t="shared" ref="L11:L25" si="0">J11*I11</f>
        <v>40000</v>
      </c>
      <c r="M11" s="29">
        <f t="shared" ref="M11:M25" si="1">K11*I11</f>
        <v>1.7306217951047631</v>
      </c>
      <c r="N11" s="26" t="s">
        <v>88</v>
      </c>
      <c r="O11" s="30"/>
      <c r="P11" s="41"/>
    </row>
    <row r="12" spans="2:16" s="34" customFormat="1" ht="78.75" customHeight="1">
      <c r="B12" s="24">
        <v>3</v>
      </c>
      <c r="C12" s="25">
        <v>62009017</v>
      </c>
      <c r="D12" s="25">
        <v>252001</v>
      </c>
      <c r="E12" s="42" t="s">
        <v>89</v>
      </c>
      <c r="F12" s="42" t="s">
        <v>89</v>
      </c>
      <c r="G12" s="26"/>
      <c r="H12" s="26" t="s">
        <v>65</v>
      </c>
      <c r="I12" s="26">
        <v>2</v>
      </c>
      <c r="J12" s="27">
        <f>K12*23113.08</f>
        <v>0</v>
      </c>
      <c r="K12" s="29"/>
      <c r="L12" s="27">
        <f t="shared" si="0"/>
        <v>0</v>
      </c>
      <c r="M12" s="29">
        <f t="shared" si="1"/>
        <v>0</v>
      </c>
      <c r="N12" s="26" t="s">
        <v>90</v>
      </c>
      <c r="O12" s="30"/>
      <c r="P12" s="41"/>
    </row>
    <row r="13" spans="2:16" s="34" customFormat="1" ht="78.75" customHeight="1">
      <c r="B13" s="24">
        <v>4</v>
      </c>
      <c r="C13" s="25">
        <v>62009017</v>
      </c>
      <c r="D13" s="25">
        <v>252001</v>
      </c>
      <c r="E13" s="42" t="s">
        <v>91</v>
      </c>
      <c r="F13" s="42" t="s">
        <v>91</v>
      </c>
      <c r="G13" s="26"/>
      <c r="H13" s="26" t="s">
        <v>65</v>
      </c>
      <c r="I13" s="26">
        <v>2</v>
      </c>
      <c r="J13" s="27">
        <f t="shared" ref="J13:J24" si="2">K13*23113.08</f>
        <v>0</v>
      </c>
      <c r="K13" s="29"/>
      <c r="L13" s="27">
        <f t="shared" si="0"/>
        <v>0</v>
      </c>
      <c r="M13" s="29">
        <f t="shared" si="1"/>
        <v>0</v>
      </c>
      <c r="N13" s="26" t="s">
        <v>90</v>
      </c>
      <c r="O13" s="30"/>
      <c r="P13" s="41"/>
    </row>
    <row r="14" spans="2:16" s="34" customFormat="1" ht="78.75" customHeight="1">
      <c r="B14" s="24">
        <v>5</v>
      </c>
      <c r="C14" s="25">
        <v>62009017</v>
      </c>
      <c r="D14" s="25">
        <v>252001</v>
      </c>
      <c r="E14" s="42" t="s">
        <v>92</v>
      </c>
      <c r="F14" s="42" t="s">
        <v>92</v>
      </c>
      <c r="G14" s="26"/>
      <c r="H14" s="26" t="s">
        <v>65</v>
      </c>
      <c r="I14" s="26">
        <v>6</v>
      </c>
      <c r="J14" s="27">
        <f t="shared" si="2"/>
        <v>0</v>
      </c>
      <c r="K14" s="29"/>
      <c r="L14" s="27">
        <f>J14*I14</f>
        <v>0</v>
      </c>
      <c r="M14" s="29">
        <f>K14*I14</f>
        <v>0</v>
      </c>
      <c r="N14" s="26" t="s">
        <v>93</v>
      </c>
      <c r="O14" s="30"/>
      <c r="P14" s="41"/>
    </row>
    <row r="15" spans="2:16" s="34" customFormat="1" ht="78.75" customHeight="1">
      <c r="B15" s="24">
        <v>6</v>
      </c>
      <c r="C15" s="25">
        <v>62009017</v>
      </c>
      <c r="D15" s="25">
        <v>252001</v>
      </c>
      <c r="E15" s="42" t="s">
        <v>94</v>
      </c>
      <c r="F15" s="42" t="s">
        <v>94</v>
      </c>
      <c r="G15" s="26"/>
      <c r="H15" s="26" t="s">
        <v>65</v>
      </c>
      <c r="I15" s="26">
        <v>3</v>
      </c>
      <c r="J15" s="27">
        <f t="shared" si="2"/>
        <v>0</v>
      </c>
      <c r="K15" s="29"/>
      <c r="L15" s="27">
        <f>J15*I15</f>
        <v>0</v>
      </c>
      <c r="M15" s="29">
        <f>K15*I15</f>
        <v>0</v>
      </c>
      <c r="N15" s="26" t="s">
        <v>93</v>
      </c>
      <c r="O15" s="30"/>
      <c r="P15" s="41"/>
    </row>
    <row r="16" spans="2:16" s="34" customFormat="1" ht="78.75" customHeight="1">
      <c r="B16" s="24">
        <v>7</v>
      </c>
      <c r="C16" s="25">
        <v>62009017</v>
      </c>
      <c r="D16" s="25">
        <v>252001</v>
      </c>
      <c r="E16" s="42" t="s">
        <v>95</v>
      </c>
      <c r="F16" s="42" t="s">
        <v>96</v>
      </c>
      <c r="G16" s="26"/>
      <c r="H16" s="26" t="s">
        <v>65</v>
      </c>
      <c r="I16" s="26">
        <v>8</v>
      </c>
      <c r="J16" s="27">
        <f t="shared" si="2"/>
        <v>0</v>
      </c>
      <c r="K16" s="29"/>
      <c r="L16" s="27">
        <f t="shared" si="0"/>
        <v>0</v>
      </c>
      <c r="M16" s="29">
        <f t="shared" si="1"/>
        <v>0</v>
      </c>
      <c r="N16" s="26" t="s">
        <v>97</v>
      </c>
      <c r="O16" s="30"/>
      <c r="P16" s="41"/>
    </row>
    <row r="17" spans="2:16" s="34" customFormat="1" ht="78.75" customHeight="1">
      <c r="B17" s="24">
        <v>8</v>
      </c>
      <c r="C17" s="25">
        <v>62009017</v>
      </c>
      <c r="D17" s="25">
        <v>252001</v>
      </c>
      <c r="E17" s="42" t="s">
        <v>98</v>
      </c>
      <c r="F17" s="42" t="s">
        <v>99</v>
      </c>
      <c r="G17" s="26"/>
      <c r="H17" s="26" t="s">
        <v>65</v>
      </c>
      <c r="I17" s="26">
        <v>30</v>
      </c>
      <c r="J17" s="27">
        <f t="shared" si="2"/>
        <v>0</v>
      </c>
      <c r="K17" s="29"/>
      <c r="L17" s="27">
        <f t="shared" si="0"/>
        <v>0</v>
      </c>
      <c r="M17" s="29">
        <f t="shared" si="1"/>
        <v>0</v>
      </c>
      <c r="N17" s="26" t="s">
        <v>97</v>
      </c>
      <c r="O17" s="30"/>
      <c r="P17" s="41"/>
    </row>
    <row r="18" spans="2:16" s="34" customFormat="1" ht="78.75" customHeight="1">
      <c r="B18" s="24">
        <v>9</v>
      </c>
      <c r="C18" s="25">
        <v>62009017</v>
      </c>
      <c r="D18" s="25">
        <v>252001</v>
      </c>
      <c r="E18" s="42" t="s">
        <v>100</v>
      </c>
      <c r="F18" s="42" t="s">
        <v>100</v>
      </c>
      <c r="G18" s="26"/>
      <c r="H18" s="26" t="s">
        <v>65</v>
      </c>
      <c r="I18" s="26">
        <v>1</v>
      </c>
      <c r="J18" s="27">
        <f t="shared" si="2"/>
        <v>0</v>
      </c>
      <c r="K18" s="29"/>
      <c r="L18" s="27">
        <f t="shared" si="0"/>
        <v>0</v>
      </c>
      <c r="M18" s="29">
        <f t="shared" si="1"/>
        <v>0</v>
      </c>
      <c r="N18" s="26" t="s">
        <v>90</v>
      </c>
      <c r="O18" s="30"/>
      <c r="P18" s="41"/>
    </row>
    <row r="19" spans="2:16" s="34" customFormat="1" ht="78.75" customHeight="1">
      <c r="B19" s="24">
        <v>10</v>
      </c>
      <c r="C19" s="25">
        <v>62009017</v>
      </c>
      <c r="D19" s="25">
        <v>252001</v>
      </c>
      <c r="E19" s="42" t="s">
        <v>101</v>
      </c>
      <c r="F19" s="42" t="s">
        <v>101</v>
      </c>
      <c r="G19" s="26"/>
      <c r="H19" s="26" t="s">
        <v>65</v>
      </c>
      <c r="I19" s="26">
        <v>1</v>
      </c>
      <c r="J19" s="27">
        <f t="shared" si="2"/>
        <v>0</v>
      </c>
      <c r="K19" s="29"/>
      <c r="L19" s="27">
        <f t="shared" si="0"/>
        <v>0</v>
      </c>
      <c r="M19" s="29">
        <f t="shared" si="1"/>
        <v>0</v>
      </c>
      <c r="N19" s="26" t="s">
        <v>90</v>
      </c>
      <c r="O19" s="30"/>
      <c r="P19" s="41"/>
    </row>
    <row r="20" spans="2:16" s="34" customFormat="1" ht="78.75" customHeight="1">
      <c r="B20" s="24">
        <v>11</v>
      </c>
      <c r="C20" s="25">
        <v>62009017</v>
      </c>
      <c r="D20" s="25">
        <v>252001</v>
      </c>
      <c r="E20" s="42" t="s">
        <v>102</v>
      </c>
      <c r="F20" s="42" t="s">
        <v>102</v>
      </c>
      <c r="G20" s="26"/>
      <c r="H20" s="26" t="s">
        <v>65</v>
      </c>
      <c r="I20" s="26">
        <v>1</v>
      </c>
      <c r="J20" s="27">
        <f t="shared" si="2"/>
        <v>0</v>
      </c>
      <c r="K20" s="29"/>
      <c r="L20" s="27">
        <f t="shared" si="0"/>
        <v>0</v>
      </c>
      <c r="M20" s="29">
        <f t="shared" si="1"/>
        <v>0</v>
      </c>
      <c r="N20" s="26" t="s">
        <v>90</v>
      </c>
      <c r="O20" s="30"/>
      <c r="P20" s="41"/>
    </row>
    <row r="21" spans="2:16" s="34" customFormat="1" ht="78.75" customHeight="1">
      <c r="B21" s="24">
        <v>12</v>
      </c>
      <c r="C21" s="25">
        <v>62009017</v>
      </c>
      <c r="D21" s="25">
        <v>252001</v>
      </c>
      <c r="E21" s="42" t="s">
        <v>103</v>
      </c>
      <c r="F21" s="42" t="s">
        <v>104</v>
      </c>
      <c r="G21" s="26"/>
      <c r="H21" s="26" t="s">
        <v>65</v>
      </c>
      <c r="I21" s="26">
        <v>2</v>
      </c>
      <c r="J21" s="27">
        <f t="shared" si="2"/>
        <v>0</v>
      </c>
      <c r="K21" s="29"/>
      <c r="L21" s="27">
        <f t="shared" si="0"/>
        <v>0</v>
      </c>
      <c r="M21" s="29">
        <f t="shared" si="1"/>
        <v>0</v>
      </c>
      <c r="N21" s="26" t="s">
        <v>97</v>
      </c>
      <c r="O21" s="30"/>
      <c r="P21" s="41"/>
    </row>
    <row r="22" spans="2:16" s="34" customFormat="1" ht="78.75" customHeight="1">
      <c r="B22" s="24">
        <v>13</v>
      </c>
      <c r="C22" s="25">
        <v>62009017</v>
      </c>
      <c r="D22" s="25">
        <v>252001</v>
      </c>
      <c r="E22" s="42" t="s">
        <v>105</v>
      </c>
      <c r="F22" s="42" t="s">
        <v>106</v>
      </c>
      <c r="G22" s="26"/>
      <c r="H22" s="26" t="s">
        <v>65</v>
      </c>
      <c r="I22" s="26">
        <v>1</v>
      </c>
      <c r="J22" s="27">
        <f t="shared" si="2"/>
        <v>0</v>
      </c>
      <c r="K22" s="29"/>
      <c r="L22" s="27">
        <f t="shared" si="0"/>
        <v>0</v>
      </c>
      <c r="M22" s="29">
        <f t="shared" si="1"/>
        <v>0</v>
      </c>
      <c r="N22" s="26" t="s">
        <v>97</v>
      </c>
      <c r="O22" s="30"/>
      <c r="P22" s="41"/>
    </row>
    <row r="23" spans="2:16" s="34" customFormat="1" ht="78.75" customHeight="1">
      <c r="B23" s="24">
        <v>16</v>
      </c>
      <c r="C23" s="25">
        <v>62009017</v>
      </c>
      <c r="D23" s="25">
        <v>252001</v>
      </c>
      <c r="E23" s="39" t="s">
        <v>107</v>
      </c>
      <c r="F23" s="39" t="s">
        <v>107</v>
      </c>
      <c r="G23" s="26"/>
      <c r="H23" s="26" t="s">
        <v>65</v>
      </c>
      <c r="I23" s="26">
        <v>5</v>
      </c>
      <c r="J23" s="27">
        <f t="shared" si="2"/>
        <v>0</v>
      </c>
      <c r="K23" s="29"/>
      <c r="L23" s="27">
        <f t="shared" si="0"/>
        <v>0</v>
      </c>
      <c r="M23" s="29">
        <f t="shared" si="1"/>
        <v>0</v>
      </c>
      <c r="N23" s="26" t="s">
        <v>108</v>
      </c>
      <c r="O23" s="30"/>
      <c r="P23" s="41"/>
    </row>
    <row r="24" spans="2:16" s="34" customFormat="1" ht="78.75" customHeight="1">
      <c r="B24" s="24">
        <v>17</v>
      </c>
      <c r="C24" s="25">
        <v>62009017</v>
      </c>
      <c r="D24" s="25">
        <v>252001</v>
      </c>
      <c r="E24" s="39" t="s">
        <v>109</v>
      </c>
      <c r="F24" s="39" t="s">
        <v>109</v>
      </c>
      <c r="G24" s="26"/>
      <c r="H24" s="26" t="s">
        <v>65</v>
      </c>
      <c r="I24" s="26">
        <v>5</v>
      </c>
      <c r="J24" s="27">
        <f t="shared" si="2"/>
        <v>0</v>
      </c>
      <c r="K24" s="29"/>
      <c r="L24" s="27">
        <f t="shared" si="0"/>
        <v>0</v>
      </c>
      <c r="M24" s="29">
        <f t="shared" si="1"/>
        <v>0</v>
      </c>
      <c r="N24" s="26" t="s">
        <v>108</v>
      </c>
      <c r="O24" s="30"/>
      <c r="P24" s="41"/>
    </row>
    <row r="25" spans="2:16" s="34" customFormat="1" ht="78.75" customHeight="1">
      <c r="B25" s="24">
        <v>18</v>
      </c>
      <c r="C25" s="25">
        <v>62009017</v>
      </c>
      <c r="D25" s="25">
        <v>252001</v>
      </c>
      <c r="E25" s="42" t="s">
        <v>110</v>
      </c>
      <c r="F25" s="42" t="s">
        <v>110</v>
      </c>
      <c r="G25" s="26"/>
      <c r="H25" s="26" t="s">
        <v>65</v>
      </c>
      <c r="I25" s="26">
        <v>5</v>
      </c>
      <c r="J25" s="27">
        <f>K25*23113.08</f>
        <v>0</v>
      </c>
      <c r="K25" s="29"/>
      <c r="L25" s="27">
        <f t="shared" si="0"/>
        <v>0</v>
      </c>
      <c r="M25" s="29">
        <f t="shared" si="1"/>
        <v>0</v>
      </c>
      <c r="N25" s="26" t="s">
        <v>108</v>
      </c>
      <c r="O25" s="30"/>
      <c r="P25" s="41"/>
    </row>
    <row r="26" spans="2:16" ht="29.25" customHeight="1">
      <c r="B26" s="43"/>
      <c r="C26" s="43"/>
      <c r="D26" s="43"/>
      <c r="E26" s="43"/>
      <c r="F26" s="43"/>
      <c r="G26" s="43"/>
      <c r="H26" s="43"/>
      <c r="I26" s="43"/>
      <c r="J26" s="27" t="e">
        <f>K26*23113.08</f>
        <v>#VALUE!</v>
      </c>
      <c r="K26" s="44" t="s">
        <v>78</v>
      </c>
      <c r="L26" s="45">
        <f>SUM(L10:L25)</f>
        <v>40000</v>
      </c>
      <c r="M26" s="45">
        <f>SUM(M10:M25)</f>
        <v>1.7306217951047631</v>
      </c>
      <c r="N26" s="46"/>
      <c r="O26" s="47"/>
      <c r="P26" s="47"/>
    </row>
  </sheetData>
  <mergeCells count="4">
    <mergeCell ref="B7:B9"/>
    <mergeCell ref="C7:P7"/>
    <mergeCell ref="C8:C9"/>
    <mergeCell ref="D8:D9"/>
  </mergeCells>
  <phoneticPr fontId="5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21"/>
  <sheetViews>
    <sheetView topLeftCell="A7" workbookViewId="0">
      <selection activeCell="P11" sqref="P11"/>
    </sheetView>
  </sheetViews>
  <sheetFormatPr defaultColWidth="9.140625" defaultRowHeight="15"/>
  <cols>
    <col min="1" max="1" width="4" style="22" customWidth="1"/>
    <col min="2" max="2" width="5" style="22" customWidth="1"/>
    <col min="3" max="4" width="15.28515625" style="22" customWidth="1"/>
    <col min="5" max="5" width="19.28515625" style="22" customWidth="1"/>
    <col min="6" max="6" width="18.42578125" style="22" customWidth="1"/>
    <col min="7" max="7" width="17.140625" style="22" customWidth="1"/>
    <col min="8" max="9" width="16.7109375" style="22" customWidth="1"/>
    <col min="10" max="15" width="17.7109375" style="22" customWidth="1"/>
    <col min="16" max="16" width="23.42578125" style="22" customWidth="1"/>
    <col min="17" max="17" width="4.28515625" style="22" customWidth="1"/>
    <col min="18" max="16384" width="9.140625" style="22"/>
  </cols>
  <sheetData>
    <row r="2" spans="2:16" s="20" customFormat="1" ht="14.25">
      <c r="B2" s="20" t="s">
        <v>43</v>
      </c>
      <c r="G2" s="20" t="s">
        <v>46</v>
      </c>
    </row>
    <row r="3" spans="2:16" s="21" customFormat="1" ht="12.75">
      <c r="B3" s="21" t="s">
        <v>44</v>
      </c>
      <c r="G3" s="21" t="s">
        <v>61</v>
      </c>
    </row>
    <row r="4" spans="2:16" s="20" customFormat="1" ht="14.25">
      <c r="B4" s="20" t="s">
        <v>45</v>
      </c>
      <c r="G4" s="20" t="s">
        <v>79</v>
      </c>
    </row>
    <row r="6" spans="2:16" ht="15.75">
      <c r="J6" s="23" t="s">
        <v>80</v>
      </c>
    </row>
    <row r="7" spans="2:16">
      <c r="J7" s="23"/>
    </row>
    <row r="8" spans="2:16" ht="30" customHeight="1">
      <c r="B8" s="52" t="s">
        <v>62</v>
      </c>
      <c r="C8" s="55" t="s">
        <v>7</v>
      </c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56"/>
      <c r="P8" s="57"/>
    </row>
    <row r="9" spans="2:16" ht="42" customHeight="1">
      <c r="B9" s="53"/>
      <c r="C9" s="58" t="s">
        <v>10</v>
      </c>
      <c r="D9" s="58" t="s">
        <v>11</v>
      </c>
      <c r="E9" s="7" t="s">
        <v>17</v>
      </c>
      <c r="F9" s="7" t="s">
        <v>63</v>
      </c>
      <c r="G9" s="7" t="s">
        <v>13</v>
      </c>
      <c r="H9" s="7" t="s">
        <v>15</v>
      </c>
      <c r="I9" s="7" t="s">
        <v>16</v>
      </c>
      <c r="J9" s="7" t="s">
        <v>18</v>
      </c>
      <c r="K9" s="7" t="s">
        <v>19</v>
      </c>
      <c r="L9" s="7" t="s">
        <v>20</v>
      </c>
      <c r="M9" s="7" t="s">
        <v>21</v>
      </c>
      <c r="N9" s="7" t="s">
        <v>1</v>
      </c>
      <c r="O9" s="7" t="s">
        <v>8</v>
      </c>
      <c r="P9" s="7" t="s">
        <v>32</v>
      </c>
    </row>
    <row r="10" spans="2:16" ht="42" customHeight="1">
      <c r="B10" s="54"/>
      <c r="C10" s="59"/>
      <c r="D10" s="59"/>
      <c r="E10" s="7" t="s">
        <v>34</v>
      </c>
      <c r="F10" s="7" t="s">
        <v>9</v>
      </c>
      <c r="G10" s="7" t="s">
        <v>2</v>
      </c>
      <c r="H10" s="7" t="s">
        <v>3</v>
      </c>
      <c r="I10" s="7" t="s">
        <v>4</v>
      </c>
      <c r="J10" s="7" t="s">
        <v>27</v>
      </c>
      <c r="K10" s="7" t="s">
        <v>28</v>
      </c>
      <c r="L10" s="7" t="s">
        <v>29</v>
      </c>
      <c r="M10" s="7" t="s">
        <v>30</v>
      </c>
      <c r="N10" s="7" t="s">
        <v>6</v>
      </c>
      <c r="O10" s="7" t="s">
        <v>5</v>
      </c>
      <c r="P10" s="7" t="s">
        <v>33</v>
      </c>
    </row>
    <row r="11" spans="2:16" ht="72" customHeight="1">
      <c r="B11" s="24">
        <v>1</v>
      </c>
      <c r="C11" s="25">
        <v>62009011</v>
      </c>
      <c r="D11" s="25">
        <v>252001</v>
      </c>
      <c r="E11" s="12" t="s">
        <v>64</v>
      </c>
      <c r="F11" s="12" t="s">
        <v>64</v>
      </c>
      <c r="G11" s="26"/>
      <c r="H11" s="26" t="s">
        <v>65</v>
      </c>
      <c r="I11" s="26">
        <v>2</v>
      </c>
      <c r="J11" s="27">
        <v>18396511</v>
      </c>
      <c r="K11" s="28"/>
      <c r="L11" s="27">
        <f>J11*I11</f>
        <v>36793022</v>
      </c>
      <c r="M11" s="29">
        <f>I11*K11</f>
        <v>0</v>
      </c>
      <c r="N11" s="26" t="s">
        <v>66</v>
      </c>
      <c r="O11" s="30"/>
      <c r="P11" s="31" t="s">
        <v>67</v>
      </c>
    </row>
    <row r="12" spans="2:16" ht="72" customHeight="1">
      <c r="B12" s="24">
        <v>2</v>
      </c>
      <c r="C12" s="25">
        <v>62009011</v>
      </c>
      <c r="D12" s="25">
        <v>252001</v>
      </c>
      <c r="E12" s="12" t="s">
        <v>64</v>
      </c>
      <c r="F12" s="12" t="s">
        <v>64</v>
      </c>
      <c r="G12" s="26"/>
      <c r="H12" s="26" t="s">
        <v>65</v>
      </c>
      <c r="I12" s="26">
        <v>2</v>
      </c>
      <c r="J12" s="27">
        <v>18396511</v>
      </c>
      <c r="K12" s="28"/>
      <c r="L12" s="27">
        <f t="shared" ref="L12:L20" si="0">J12*I12</f>
        <v>36793022</v>
      </c>
      <c r="M12" s="29">
        <f t="shared" ref="M12:M20" si="1">I12*K12</f>
        <v>0</v>
      </c>
      <c r="N12" s="26" t="s">
        <v>66</v>
      </c>
      <c r="O12" s="30"/>
      <c r="P12" s="31" t="s">
        <v>68</v>
      </c>
    </row>
    <row r="13" spans="2:16" ht="72" customHeight="1">
      <c r="B13" s="24">
        <v>3</v>
      </c>
      <c r="C13" s="25">
        <v>62009011</v>
      </c>
      <c r="D13" s="25">
        <v>252001</v>
      </c>
      <c r="E13" s="12" t="s">
        <v>64</v>
      </c>
      <c r="F13" s="12" t="s">
        <v>64</v>
      </c>
      <c r="G13" s="26"/>
      <c r="H13" s="26" t="s">
        <v>65</v>
      </c>
      <c r="I13" s="26">
        <v>2</v>
      </c>
      <c r="J13" s="27">
        <v>18396511</v>
      </c>
      <c r="K13" s="28"/>
      <c r="L13" s="27">
        <f t="shared" si="0"/>
        <v>36793022</v>
      </c>
      <c r="M13" s="29">
        <f t="shared" si="1"/>
        <v>0</v>
      </c>
      <c r="N13" s="26" t="s">
        <v>66</v>
      </c>
      <c r="O13" s="30"/>
      <c r="P13" s="31" t="s">
        <v>69</v>
      </c>
    </row>
    <row r="14" spans="2:16" ht="72" customHeight="1">
      <c r="B14" s="24">
        <v>4</v>
      </c>
      <c r="C14" s="25">
        <v>62009011</v>
      </c>
      <c r="D14" s="25">
        <v>252001</v>
      </c>
      <c r="E14" s="12" t="s">
        <v>64</v>
      </c>
      <c r="F14" s="12" t="s">
        <v>64</v>
      </c>
      <c r="G14" s="26"/>
      <c r="H14" s="26" t="s">
        <v>65</v>
      </c>
      <c r="I14" s="26">
        <v>2</v>
      </c>
      <c r="J14" s="27">
        <v>18396511</v>
      </c>
      <c r="K14" s="28"/>
      <c r="L14" s="27">
        <f t="shared" si="0"/>
        <v>36793022</v>
      </c>
      <c r="M14" s="29">
        <f t="shared" si="1"/>
        <v>0</v>
      </c>
      <c r="N14" s="26" t="s">
        <v>66</v>
      </c>
      <c r="O14" s="30"/>
      <c r="P14" s="31" t="s">
        <v>70</v>
      </c>
    </row>
    <row r="15" spans="2:16" ht="80.25" customHeight="1">
      <c r="B15" s="24">
        <v>5</v>
      </c>
      <c r="C15" s="25">
        <v>62009011</v>
      </c>
      <c r="D15" s="25">
        <v>252001</v>
      </c>
      <c r="E15" s="12" t="s">
        <v>64</v>
      </c>
      <c r="F15" s="12" t="s">
        <v>64</v>
      </c>
      <c r="G15" s="26"/>
      <c r="H15" s="26" t="s">
        <v>65</v>
      </c>
      <c r="I15" s="26">
        <v>2</v>
      </c>
      <c r="J15" s="27">
        <v>18396511</v>
      </c>
      <c r="K15" s="32"/>
      <c r="L15" s="27">
        <f t="shared" si="0"/>
        <v>36793022</v>
      </c>
      <c r="M15" s="29">
        <f t="shared" si="1"/>
        <v>0</v>
      </c>
      <c r="N15" s="26" t="s">
        <v>66</v>
      </c>
      <c r="O15" s="30"/>
      <c r="P15" s="31" t="s">
        <v>71</v>
      </c>
    </row>
    <row r="16" spans="2:16" ht="80.25" customHeight="1">
      <c r="B16" s="24">
        <v>6</v>
      </c>
      <c r="C16" s="25">
        <v>62009011</v>
      </c>
      <c r="D16" s="25">
        <v>252001</v>
      </c>
      <c r="E16" s="12" t="s">
        <v>64</v>
      </c>
      <c r="F16" s="12" t="s">
        <v>64</v>
      </c>
      <c r="G16" s="26"/>
      <c r="H16" s="26" t="s">
        <v>65</v>
      </c>
      <c r="I16" s="26">
        <v>2</v>
      </c>
      <c r="J16" s="27">
        <v>18396511</v>
      </c>
      <c r="K16" s="32"/>
      <c r="L16" s="27">
        <f t="shared" si="0"/>
        <v>36793022</v>
      </c>
      <c r="M16" s="29">
        <f t="shared" si="1"/>
        <v>0</v>
      </c>
      <c r="N16" s="26" t="s">
        <v>66</v>
      </c>
      <c r="O16" s="30"/>
      <c r="P16" s="31" t="s">
        <v>72</v>
      </c>
    </row>
    <row r="17" spans="2:16" ht="80.25" customHeight="1">
      <c r="B17" s="24">
        <v>7</v>
      </c>
      <c r="C17" s="25">
        <v>62009011</v>
      </c>
      <c r="D17" s="25">
        <v>252001</v>
      </c>
      <c r="E17" s="12" t="s">
        <v>73</v>
      </c>
      <c r="F17" s="12" t="s">
        <v>73</v>
      </c>
      <c r="G17" s="26"/>
      <c r="H17" s="26" t="s">
        <v>65</v>
      </c>
      <c r="I17" s="26">
        <v>2</v>
      </c>
      <c r="J17" s="27">
        <v>6307163</v>
      </c>
      <c r="K17" s="32"/>
      <c r="L17" s="27">
        <f t="shared" si="0"/>
        <v>12614326</v>
      </c>
      <c r="M17" s="29">
        <f t="shared" si="1"/>
        <v>0</v>
      </c>
      <c r="N17" s="26" t="s">
        <v>66</v>
      </c>
      <c r="O17" s="30"/>
      <c r="P17" s="31" t="s">
        <v>74</v>
      </c>
    </row>
    <row r="18" spans="2:16" ht="80.25" customHeight="1">
      <c r="B18" s="24">
        <v>8</v>
      </c>
      <c r="C18" s="25">
        <v>62009011</v>
      </c>
      <c r="D18" s="25">
        <v>252001</v>
      </c>
      <c r="E18" s="12" t="s">
        <v>73</v>
      </c>
      <c r="F18" s="12" t="s">
        <v>73</v>
      </c>
      <c r="G18" s="26"/>
      <c r="H18" s="26" t="s">
        <v>65</v>
      </c>
      <c r="I18" s="26">
        <v>2</v>
      </c>
      <c r="J18" s="27">
        <v>6307163</v>
      </c>
      <c r="K18" s="32"/>
      <c r="L18" s="27">
        <f t="shared" si="0"/>
        <v>12614326</v>
      </c>
      <c r="M18" s="29">
        <f t="shared" si="1"/>
        <v>0</v>
      </c>
      <c r="N18" s="26" t="s">
        <v>66</v>
      </c>
      <c r="O18" s="30"/>
      <c r="P18" s="31" t="s">
        <v>75</v>
      </c>
    </row>
    <row r="19" spans="2:16" s="33" customFormat="1" ht="80.25" customHeight="1">
      <c r="B19" s="24">
        <v>9</v>
      </c>
      <c r="C19" s="25">
        <v>62009011</v>
      </c>
      <c r="D19" s="25">
        <v>252001</v>
      </c>
      <c r="E19" s="12" t="s">
        <v>73</v>
      </c>
      <c r="F19" s="12" t="s">
        <v>73</v>
      </c>
      <c r="G19" s="26"/>
      <c r="H19" s="26" t="s">
        <v>65</v>
      </c>
      <c r="I19" s="26">
        <v>2</v>
      </c>
      <c r="J19" s="27">
        <v>6307163</v>
      </c>
      <c r="K19" s="32"/>
      <c r="L19" s="27">
        <f t="shared" si="0"/>
        <v>12614326</v>
      </c>
      <c r="M19" s="29">
        <f t="shared" si="1"/>
        <v>0</v>
      </c>
      <c r="N19" s="26" t="s">
        <v>66</v>
      </c>
      <c r="O19" s="30"/>
      <c r="P19" s="31" t="s">
        <v>76</v>
      </c>
    </row>
    <row r="20" spans="2:16" s="34" customFormat="1" ht="80.25" customHeight="1">
      <c r="B20" s="24">
        <v>10</v>
      </c>
      <c r="C20" s="25">
        <v>62009011</v>
      </c>
      <c r="D20" s="25">
        <v>252001</v>
      </c>
      <c r="E20" s="12" t="s">
        <v>73</v>
      </c>
      <c r="F20" s="12" t="s">
        <v>73</v>
      </c>
      <c r="G20" s="26"/>
      <c r="H20" s="26" t="s">
        <v>65</v>
      </c>
      <c r="I20" s="26">
        <v>2</v>
      </c>
      <c r="J20" s="27">
        <v>6307163</v>
      </c>
      <c r="K20" s="32"/>
      <c r="L20" s="27">
        <f t="shared" si="0"/>
        <v>12614326</v>
      </c>
      <c r="M20" s="29">
        <f t="shared" si="1"/>
        <v>0</v>
      </c>
      <c r="N20" s="26" t="s">
        <v>66</v>
      </c>
      <c r="O20" s="30"/>
      <c r="P20" s="31" t="s">
        <v>77</v>
      </c>
    </row>
    <row r="21" spans="2:16" ht="26.25" customHeight="1">
      <c r="I21" s="35"/>
      <c r="K21" s="36" t="s">
        <v>78</v>
      </c>
      <c r="L21" s="37">
        <f>SUM(L11:L20)</f>
        <v>271215436</v>
      </c>
      <c r="M21" s="38">
        <f>SUM(M11:M20)</f>
        <v>0</v>
      </c>
    </row>
  </sheetData>
  <mergeCells count="4">
    <mergeCell ref="B8:B10"/>
    <mergeCell ref="C8:P8"/>
    <mergeCell ref="C9:C10"/>
    <mergeCell ref="D9:D10"/>
  </mergeCells>
  <phoneticPr fontId="5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C31" sqref="C31"/>
    </sheetView>
  </sheetViews>
  <sheetFormatPr defaultRowHeight="15"/>
  <sheetData/>
  <phoneticPr fontId="5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35" sqref="N35"/>
    </sheetView>
  </sheetViews>
  <sheetFormatPr defaultRowHeight="15"/>
  <sheetData/>
  <phoneticPr fontId="5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B8"/>
  <sheetViews>
    <sheetView workbookViewId="0">
      <selection activeCell="B8" sqref="B8"/>
    </sheetView>
  </sheetViews>
  <sheetFormatPr defaultRowHeight="15"/>
  <sheetData>
    <row r="4" spans="2:2">
      <c r="B4" t="s">
        <v>12</v>
      </c>
    </row>
    <row r="8" spans="2:2">
      <c r="B8" s="1" t="s">
        <v>14</v>
      </c>
    </row>
  </sheetData>
  <phoneticPr fontId="5" type="noConversion"/>
  <hyperlinks>
    <hyperlink ref="B8" r:id="rId1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Lộ quang</vt:lpstr>
      <vt:lpstr>Mạ</vt:lpstr>
      <vt:lpstr>Probe</vt:lpstr>
      <vt:lpstr>GL ACOUNT</vt:lpstr>
      <vt:lpstr>COST</vt:lpstr>
      <vt:lpstr>tỷ giá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Wisol</dc:creator>
  <cp:lastModifiedBy>DELL</cp:lastModifiedBy>
  <cp:lastPrinted>2020-07-18T02:45:21Z</cp:lastPrinted>
  <dcterms:created xsi:type="dcterms:W3CDTF">2017-07-26T07:54:28Z</dcterms:created>
  <dcterms:modified xsi:type="dcterms:W3CDTF">2021-03-11T06:25:54Z</dcterms:modified>
</cp:coreProperties>
</file>